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renate/Documents/LAF/2017/"/>
    </mc:Choice>
  </mc:AlternateContent>
  <bookViews>
    <workbookView xWindow="0" yWindow="460" windowWidth="28800" windowHeight="15940" tabRatio="500" activeTab="1"/>
  </bookViews>
  <sheets>
    <sheet name="Lielā Gada Tāme" sheetId="2" r:id="rId1"/>
    <sheet name="Mazā tāme" sheetId="3" r:id="rId2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2" i="3" l="1"/>
  <c r="AA22" i="3"/>
  <c r="AB22" i="3"/>
  <c r="Y22" i="3"/>
  <c r="V11" i="3"/>
  <c r="AD20" i="3"/>
  <c r="AD17" i="3"/>
  <c r="AD10" i="3"/>
  <c r="AD11" i="3"/>
  <c r="AD19" i="3"/>
  <c r="AD21" i="3"/>
  <c r="AD9" i="3"/>
  <c r="AD12" i="3"/>
  <c r="AD13" i="3"/>
  <c r="AD14" i="3"/>
  <c r="AD15" i="3"/>
  <c r="AD16" i="3"/>
  <c r="AD18" i="3"/>
  <c r="AD8" i="3"/>
  <c r="AD22" i="3"/>
  <c r="AD23" i="3"/>
  <c r="AG24" i="3"/>
  <c r="AH38" i="3"/>
  <c r="AA9" i="2"/>
  <c r="AA10" i="2"/>
  <c r="AA11" i="2"/>
  <c r="AA12" i="2"/>
  <c r="Z13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V30" i="2"/>
  <c r="AA30" i="2"/>
  <c r="AA31" i="2"/>
  <c r="AA32" i="2"/>
  <c r="AA33" i="2"/>
  <c r="AA34" i="2"/>
  <c r="AA35" i="2"/>
  <c r="AA36" i="2"/>
  <c r="AA8" i="2"/>
  <c r="AC22" i="3"/>
  <c r="X22" i="3"/>
  <c r="V22" i="3"/>
  <c r="T22" i="3"/>
  <c r="R22" i="3"/>
  <c r="Q22" i="3"/>
  <c r="O22" i="3"/>
  <c r="AA37" i="2"/>
  <c r="Y37" i="2"/>
  <c r="Z37" i="2"/>
  <c r="X37" i="2"/>
  <c r="R37" i="2"/>
  <c r="T37" i="2"/>
  <c r="V37" i="2"/>
  <c r="Q37" i="2"/>
  <c r="O37" i="2"/>
</calcChain>
</file>

<file path=xl/sharedStrings.xml><?xml version="1.0" encoding="utf-8"?>
<sst xmlns="http://schemas.openxmlformats.org/spreadsheetml/2006/main" count="227" uniqueCount="147">
  <si>
    <t>(federācija, savienība, asociācija)</t>
  </si>
  <si>
    <t>Sporta darba nodrošināšana</t>
  </si>
  <si>
    <t>Izdevumu veids</t>
  </si>
  <si>
    <t>Darbinieku alga</t>
  </si>
  <si>
    <t>Atalgojums fiziskām personām</t>
  </si>
  <si>
    <t>Darba devēja VSAOI</t>
  </si>
  <si>
    <t>Pārējie ārvalstu komandējumu izdevumi</t>
  </si>
  <si>
    <t>Transporta uzturēšana</t>
  </si>
  <si>
    <t>Degviela</t>
  </si>
  <si>
    <t>Pārējās preces (apbalvošana)</t>
  </si>
  <si>
    <t>Kopā:</t>
  </si>
  <si>
    <t>paraksts</t>
  </si>
  <si>
    <t>V.Uzvārds</t>
  </si>
  <si>
    <t>Z.V.</t>
  </si>
  <si>
    <t>amats</t>
  </si>
  <si>
    <t>OLIMPISKO SPĒĻU SAGATAVOŠANAS PROGRAMMAS TĀME</t>
  </si>
  <si>
    <t>Inventārs, ekipējums</t>
  </si>
  <si>
    <t>Latvijas Airēšanas federācija</t>
  </si>
  <si>
    <t>Sacensību organizācija</t>
  </si>
  <si>
    <t>(vienu vajadzīgo atzīmēt ar “X”)</t>
  </si>
  <si>
    <t>Npk</t>
  </si>
  <si>
    <t>Pasākuma nosaukums</t>
  </si>
  <si>
    <t>Pasākuma sarīkošanas laiks</t>
  </si>
  <si>
    <t>Dienu skaits</t>
  </si>
  <si>
    <t>Dalībnieku skaits</t>
  </si>
  <si>
    <t>Pasākuma norises vieta</t>
  </si>
  <si>
    <t>EKK kods:</t>
  </si>
  <si>
    <t>Izdevumi kopā</t>
  </si>
  <si>
    <t>Dienas nauda iekšzemes komandējumos</t>
  </si>
  <si>
    <t>Atalgojums ģenerālsekretārei</t>
  </si>
  <si>
    <t>Janvāris - Marts</t>
  </si>
  <si>
    <t>LR čempionāts garajās distancēs. Sezonas atklāšana</t>
  </si>
  <si>
    <t>29.04.2017</t>
  </si>
  <si>
    <t>Jūrmala</t>
  </si>
  <si>
    <t>/     M.Strautmane       /</t>
  </si>
  <si>
    <t>ģenerālsekretāre</t>
  </si>
  <si>
    <t>Mikroautobusa remonts, uzturēšana</t>
  </si>
  <si>
    <t>Marts</t>
  </si>
  <si>
    <t>LAF Balvu izcīņa</t>
  </si>
  <si>
    <t>13.05.2017</t>
  </si>
  <si>
    <t>20.-21.05.2017</t>
  </si>
  <si>
    <t>Vācija (Krēfelde)</t>
  </si>
  <si>
    <t>Eiropas Junioru čempionāts</t>
  </si>
  <si>
    <t>Eiropas čempionāts</t>
  </si>
  <si>
    <t>Čehija (Račice)</t>
  </si>
  <si>
    <t>LR Kausa izcīņa</t>
  </si>
  <si>
    <t>2.-4.06.2017</t>
  </si>
  <si>
    <t>LR čempionāts Junioriem "A"</t>
  </si>
  <si>
    <t>16.-18.06.2017</t>
  </si>
  <si>
    <t xml:space="preserve">Baltijas Valstu čempionāts </t>
  </si>
  <si>
    <t>14.-15.07.2017</t>
  </si>
  <si>
    <t>Lietuva (Traķi)</t>
  </si>
  <si>
    <t>Pasaules U-23 čempionāts</t>
  </si>
  <si>
    <t>19.-23.07.2017</t>
  </si>
  <si>
    <t>Bulgārija (Plovdiva)</t>
  </si>
  <si>
    <t>LR čempionāts Junioriem "B"</t>
  </si>
  <si>
    <t>28.-29.07.2017</t>
  </si>
  <si>
    <t>Pasaules Junioru čempionāts</t>
  </si>
  <si>
    <t>2.-6.08.2017</t>
  </si>
  <si>
    <t>LR čempionāts</t>
  </si>
  <si>
    <t>11.-13.08.2017</t>
  </si>
  <si>
    <t>Eiropas U-23 čempionāts</t>
  </si>
  <si>
    <t>2.-3.09.2017</t>
  </si>
  <si>
    <t>Polija (Krušvica)</t>
  </si>
  <si>
    <t>LR čempionāts sprintā</t>
  </si>
  <si>
    <t>9.09.2017</t>
  </si>
  <si>
    <t>Jelgava</t>
  </si>
  <si>
    <t>LR čempionāts MIX</t>
  </si>
  <si>
    <t>23.09.2017</t>
  </si>
  <si>
    <t>Pasaules čempionāts</t>
  </si>
  <si>
    <t>24.09.-1.10.2017</t>
  </si>
  <si>
    <t>ASV (Sarasota)</t>
  </si>
  <si>
    <t>Baltijas Jūras valstu kauss "Baltic Cup"</t>
  </si>
  <si>
    <t>6.-8.10.2017</t>
  </si>
  <si>
    <t>Baltkrievija (Bresta)</t>
  </si>
  <si>
    <t>Sezonas noslēgums</t>
  </si>
  <si>
    <t>21.10.2017</t>
  </si>
  <si>
    <t>LR Rudens kauss</t>
  </si>
  <si>
    <t>3.-4.11.2017</t>
  </si>
  <si>
    <t>Daugavpils, Jūrmala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</si>
  <si>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</si>
  <si>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</si>
  <si>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</si>
  <si>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</si>
  <si>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</si>
  <si>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</si>
  <si>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</si>
  <si>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</si>
  <si>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</si>
  <si>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27.</t>
  </si>
  <si>
    <t>dd/mm/gggg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</si>
  <si>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</si>
  <si>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</si>
  <si>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</si>
  <si>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</si>
  <si>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</si>
  <si>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</si>
  <si>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</si>
  <si>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</si>
  <si>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</si>
  <si>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</si>
  <si>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</si>
  <si>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</si>
  <si>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</si>
  <si>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</si>
  <si>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</si>
  <si>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</si>
  <si>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</si>
  <si>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</si>
  <si>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</si>
  <si>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</si>
  <si>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</si>
  <si>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</si>
  <si>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</si>
  <si>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</si>
  <si>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</si>
  <si>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</si>
  <si>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</si>
  <si>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Jūrmalas čempionāts</t>
  </si>
  <si>
    <t>PK II posms</t>
  </si>
  <si>
    <t>Baltijas jūras jaunatnes spēleš Brestā</t>
  </si>
  <si>
    <t>pieprasīts</t>
  </si>
  <si>
    <t>faktiski izlietots</t>
  </si>
  <si>
    <t>LTU čempionāts</t>
  </si>
  <si>
    <t>Pārējie pamatlīdzekļi</t>
  </si>
  <si>
    <t>70-80</t>
  </si>
  <si>
    <t>Latvijas Izlases sportistu medicīniskās pārbaudes</t>
  </si>
  <si>
    <t>Mīkstais inventārs</t>
  </si>
  <si>
    <t>Inventārs</t>
  </si>
  <si>
    <t>Zāles, ķimikālijas, laboratorijas preces</t>
  </si>
  <si>
    <t>Mikroautobusa apdrošināšana (KASKO)</t>
  </si>
  <si>
    <t>Mikroautobusa apdrošināšana (OCTA)</t>
  </si>
  <si>
    <t>E.Gulbes laivas transportēšanas uz PČ ASV</t>
  </si>
  <si>
    <t>LAF gada balvas apbalvojumi</t>
  </si>
  <si>
    <t>LR čempionāts garajās distancēs</t>
  </si>
  <si>
    <t xml:space="preserve">LR ziemas čempionāts </t>
  </si>
  <si>
    <t>LR Pavasara kauss</t>
  </si>
  <si>
    <t>E.Gulbes , E.Krūmiņas transportēšana Itālija</t>
  </si>
  <si>
    <t>aprīis</t>
  </si>
  <si>
    <t>Piediluco, Itālija</t>
  </si>
  <si>
    <t>Mikroautobusa remonts</t>
  </si>
  <si>
    <t>Grāmatvedības pak.</t>
  </si>
  <si>
    <t>februāris</t>
  </si>
  <si>
    <t>/    Renāte Līne     /</t>
  </si>
  <si>
    <t>Prezidente</t>
  </si>
  <si>
    <t>18-19.02.2017</t>
  </si>
  <si>
    <t>17-18.03.2017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</si>
</sst>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i/>
      <sz val="10"/>
      <color theme="1"/>
      <name val="Calibri"/>
      <scheme val="minor"/>
    </font>
    <font>
      <b/>
      <sz val="13"/>
      <color theme="1"/>
      <name val="Calibri"/>
      <scheme val="minor"/>
    </font>
    <font>
      <i/>
      <sz val="13"/>
      <color theme="1"/>
      <name val="Calibri"/>
      <scheme val="minor"/>
    </font>
    <font>
      <sz val="13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0" xfId="0" applyFont="1" applyBorder="1" applyAlignment="1">
      <alignment vertical="center" textRotation="90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opLeftCell="A19" zoomScale="90" zoomScaleNormal="90" zoomScalePageLayoutView="90" workbookViewId="0">
      <selection activeCell="AD1" sqref="AD1:AD1048576"/>
    </sheetView>
  </sheetViews>
  <sheetFormatPr baseColWidth="10" defaultColWidth="10.83203125" defaultRowHeight="16" x14ac:dyDescent="0.2"/>
  <cols>
    <col min="1" max="1" width="11.6640625" style="12" bestFit="1" customWidth="1"/>
    <col min="2" max="3" width="10.83203125" style="12"/>
    <col min="4" max="4" width="2.1640625" style="12" customWidth="1"/>
    <col min="5" max="5" width="10.83203125" style="12" customWidth="1"/>
    <col min="6" max="9" width="10.83203125" style="12"/>
    <col min="10" max="10" width="10.83203125" style="12" customWidth="1"/>
    <col min="11" max="13" width="10.83203125" style="12"/>
    <col min="14" max="14" width="1.6640625" style="12" customWidth="1"/>
    <col min="15" max="15" width="10.83203125" style="12"/>
    <col min="16" max="16" width="0.83203125" style="12" hidden="1" customWidth="1"/>
    <col min="17" max="17" width="10.83203125" style="12" customWidth="1"/>
    <col min="18" max="18" width="10.83203125" style="12"/>
    <col min="19" max="19" width="10.83203125" style="12" hidden="1" customWidth="1"/>
    <col min="20" max="20" width="10.83203125" style="12"/>
    <col min="21" max="21" width="10.83203125" style="12" hidden="1" customWidth="1"/>
    <col min="22" max="22" width="10.83203125" style="12"/>
    <col min="23" max="23" width="10.83203125" style="12" hidden="1" customWidth="1"/>
    <col min="24" max="16384" width="10.83203125" style="12"/>
  </cols>
  <sheetData>
    <row r="1" spans="1:30" ht="37" customHeight="1" x14ac:dyDescent="0.2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8" t="s">
        <v>1</v>
      </c>
      <c r="L1" s="68"/>
      <c r="M1" s="68"/>
      <c r="N1" s="72"/>
      <c r="O1" s="72"/>
    </row>
    <row r="2" spans="1:30" ht="31" customHeight="1" x14ac:dyDescent="0.2">
      <c r="A2" s="13"/>
      <c r="B2" s="14"/>
      <c r="C2" s="15"/>
      <c r="D2" s="14"/>
      <c r="K2" s="68" t="s">
        <v>16</v>
      </c>
      <c r="L2" s="68"/>
      <c r="M2" s="68"/>
      <c r="N2" s="72"/>
      <c r="O2" s="72"/>
    </row>
    <row r="3" spans="1:30" s="2" customFormat="1" ht="23" customHeight="1" x14ac:dyDescent="0.2">
      <c r="A3" s="66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8" t="s">
        <v>18</v>
      </c>
      <c r="L3" s="68"/>
      <c r="M3" s="68"/>
      <c r="N3" s="68"/>
      <c r="O3" s="68"/>
    </row>
    <row r="4" spans="1:30" s="1" customFormat="1" ht="22" customHeight="1" x14ac:dyDescent="0.2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73" t="s">
        <v>19</v>
      </c>
      <c r="L4" s="73"/>
      <c r="M4" s="73"/>
      <c r="N4" s="73"/>
      <c r="O4" s="73"/>
    </row>
    <row r="5" spans="1:30" ht="17" thickBot="1" x14ac:dyDescent="0.25"/>
    <row r="6" spans="1:30" s="4" customFormat="1" ht="17" customHeight="1" x14ac:dyDescent="0.2">
      <c r="A6" s="70" t="s">
        <v>20</v>
      </c>
      <c r="B6" s="55" t="s">
        <v>21</v>
      </c>
      <c r="C6" s="54"/>
      <c r="D6" s="54"/>
      <c r="E6" s="54" t="s">
        <v>22</v>
      </c>
      <c r="F6" s="54"/>
      <c r="G6" s="54" t="s">
        <v>23</v>
      </c>
      <c r="H6" s="54"/>
      <c r="I6" s="54" t="s">
        <v>24</v>
      </c>
      <c r="J6" s="54"/>
      <c r="K6" s="54" t="s">
        <v>25</v>
      </c>
      <c r="L6" s="56"/>
      <c r="M6" s="55" t="s">
        <v>26</v>
      </c>
      <c r="N6" s="54"/>
      <c r="O6" s="54">
        <v>1119</v>
      </c>
      <c r="P6" s="54"/>
      <c r="Q6" s="16">
        <v>1150</v>
      </c>
      <c r="R6" s="54">
        <v>1210</v>
      </c>
      <c r="S6" s="54"/>
      <c r="T6" s="54">
        <v>2111</v>
      </c>
      <c r="U6" s="54"/>
      <c r="V6" s="54">
        <v>2122</v>
      </c>
      <c r="W6" s="80"/>
      <c r="X6" s="17">
        <v>2242</v>
      </c>
      <c r="Y6" s="17">
        <v>2322</v>
      </c>
      <c r="Z6" s="17">
        <v>2390</v>
      </c>
      <c r="AA6" s="74" t="s">
        <v>27</v>
      </c>
      <c r="AB6" s="75"/>
    </row>
    <row r="7" spans="1:30" s="5" customFormat="1" ht="113" customHeight="1" thickBot="1" x14ac:dyDescent="0.25">
      <c r="A7" s="71"/>
      <c r="B7" s="69"/>
      <c r="C7" s="57"/>
      <c r="D7" s="57"/>
      <c r="E7" s="57"/>
      <c r="F7" s="57"/>
      <c r="G7" s="57"/>
      <c r="H7" s="57"/>
      <c r="I7" s="57"/>
      <c r="J7" s="57"/>
      <c r="K7" s="57"/>
      <c r="L7" s="58"/>
      <c r="M7" s="60" t="s">
        <v>2</v>
      </c>
      <c r="N7" s="59"/>
      <c r="O7" s="59" t="s">
        <v>3</v>
      </c>
      <c r="P7" s="59"/>
      <c r="Q7" s="18" t="s">
        <v>4</v>
      </c>
      <c r="R7" s="59" t="s">
        <v>5</v>
      </c>
      <c r="S7" s="59"/>
      <c r="T7" s="59" t="s">
        <v>28</v>
      </c>
      <c r="U7" s="59"/>
      <c r="V7" s="59" t="s">
        <v>6</v>
      </c>
      <c r="W7" s="59"/>
      <c r="X7" s="19" t="s">
        <v>7</v>
      </c>
      <c r="Y7" s="19" t="s">
        <v>8</v>
      </c>
      <c r="Z7" s="19" t="s">
        <v>9</v>
      </c>
      <c r="AA7" s="76"/>
      <c r="AB7" s="77"/>
      <c r="AC7" s="8"/>
      <c r="AD7" s="8"/>
    </row>
    <row r="8" spans="1:30" s="5" customFormat="1" ht="41" customHeight="1" x14ac:dyDescent="0.2">
      <c r="A8" s="20" t="s">
        <v>91</v>
      </c>
      <c r="B8" s="62" t="s">
        <v>29</v>
      </c>
      <c r="C8" s="61"/>
      <c r="D8" s="61"/>
      <c r="E8" s="61" t="s">
        <v>30</v>
      </c>
      <c r="F8" s="61"/>
      <c r="G8" s="61">
        <v>63</v>
      </c>
      <c r="H8" s="61"/>
      <c r="I8" s="61">
        <v>1</v>
      </c>
      <c r="J8" s="61"/>
      <c r="K8" s="61"/>
      <c r="L8" s="64"/>
      <c r="M8" s="63"/>
      <c r="N8" s="46"/>
      <c r="O8" s="46"/>
      <c r="P8" s="46"/>
      <c r="Q8" s="21">
        <v>1061.97</v>
      </c>
      <c r="R8" s="81">
        <v>250.52</v>
      </c>
      <c r="S8" s="81"/>
      <c r="T8" s="81"/>
      <c r="U8" s="81"/>
      <c r="V8" s="81"/>
      <c r="W8" s="82"/>
      <c r="X8" s="22"/>
      <c r="Y8" s="22"/>
      <c r="Z8" s="22"/>
      <c r="AA8" s="85">
        <f t="shared" ref="AA8:AA36" si="0">SUM(M8:Z8)</f>
        <v>1312.49</v>
      </c>
      <c r="AB8" s="86"/>
      <c r="AD8" s="9"/>
    </row>
    <row r="9" spans="1:30" s="5" customFormat="1" ht="40" customHeight="1" x14ac:dyDescent="0.2">
      <c r="A9" s="23" t="s">
        <v>92</v>
      </c>
      <c r="B9" s="50" t="s">
        <v>36</v>
      </c>
      <c r="C9" s="51"/>
      <c r="D9" s="52"/>
      <c r="E9" s="78" t="s">
        <v>37</v>
      </c>
      <c r="F9" s="52"/>
      <c r="G9" s="78"/>
      <c r="H9" s="52"/>
      <c r="I9" s="78"/>
      <c r="J9" s="52"/>
      <c r="K9" s="78"/>
      <c r="L9" s="79"/>
      <c r="M9" s="50"/>
      <c r="N9" s="52"/>
      <c r="O9" s="24"/>
      <c r="P9" s="25"/>
      <c r="Q9" s="24"/>
      <c r="R9" s="24"/>
      <c r="S9" s="24"/>
      <c r="T9" s="24"/>
      <c r="U9" s="24"/>
      <c r="V9" s="24"/>
      <c r="W9" s="24"/>
      <c r="X9" s="26">
        <v>1000</v>
      </c>
      <c r="Y9" s="26"/>
      <c r="Z9" s="26"/>
      <c r="AA9" s="43">
        <f t="shared" si="0"/>
        <v>1000</v>
      </c>
      <c r="AB9" s="44"/>
      <c r="AD9" s="9"/>
    </row>
    <row r="10" spans="1:30" s="5" customFormat="1" ht="42" customHeight="1" x14ac:dyDescent="0.2">
      <c r="A10" s="27" t="s">
        <v>93</v>
      </c>
      <c r="B10" s="39" t="s">
        <v>29</v>
      </c>
      <c r="C10" s="40"/>
      <c r="D10" s="40"/>
      <c r="E10" s="40" t="s">
        <v>80</v>
      </c>
      <c r="F10" s="40"/>
      <c r="G10" s="40">
        <v>18</v>
      </c>
      <c r="H10" s="40"/>
      <c r="I10" s="40"/>
      <c r="J10" s="40"/>
      <c r="K10" s="40"/>
      <c r="L10" s="42"/>
      <c r="M10" s="39"/>
      <c r="N10" s="40"/>
      <c r="O10" s="46"/>
      <c r="P10" s="47"/>
      <c r="Q10" s="25">
        <v>353.99</v>
      </c>
      <c r="R10" s="40">
        <v>83.51</v>
      </c>
      <c r="S10" s="40"/>
      <c r="T10" s="40"/>
      <c r="U10" s="40"/>
      <c r="V10" s="40"/>
      <c r="W10" s="40"/>
      <c r="X10" s="22"/>
      <c r="Y10" s="22"/>
      <c r="Z10" s="22"/>
      <c r="AA10" s="43">
        <f t="shared" si="0"/>
        <v>437.5</v>
      </c>
      <c r="AB10" s="44"/>
      <c r="AD10" s="9"/>
    </row>
    <row r="11" spans="1:30" s="5" customFormat="1" ht="55" customHeight="1" x14ac:dyDescent="0.2">
      <c r="A11" s="27" t="s">
        <v>94</v>
      </c>
      <c r="B11" s="43" t="s">
        <v>31</v>
      </c>
      <c r="C11" s="53"/>
      <c r="D11" s="41"/>
      <c r="E11" s="45" t="s">
        <v>32</v>
      </c>
      <c r="F11" s="41"/>
      <c r="G11" s="45">
        <v>1</v>
      </c>
      <c r="H11" s="41"/>
      <c r="I11" s="45">
        <v>120</v>
      </c>
      <c r="J11" s="41"/>
      <c r="K11" s="45" t="s">
        <v>33</v>
      </c>
      <c r="L11" s="44"/>
      <c r="M11" s="43"/>
      <c r="N11" s="41"/>
      <c r="O11" s="24"/>
      <c r="P11" s="25"/>
      <c r="Q11" s="26"/>
      <c r="R11" s="24"/>
      <c r="S11" s="24"/>
      <c r="T11" s="26">
        <v>72</v>
      </c>
      <c r="U11" s="24"/>
      <c r="V11" s="24"/>
      <c r="W11" s="24"/>
      <c r="X11" s="26"/>
      <c r="Y11" s="26"/>
      <c r="Z11" s="26">
        <v>200</v>
      </c>
      <c r="AA11" s="43">
        <f t="shared" si="0"/>
        <v>272</v>
      </c>
      <c r="AB11" s="44"/>
      <c r="AD11" s="9"/>
    </row>
    <row r="12" spans="1:30" s="5" customFormat="1" ht="42" customHeight="1" x14ac:dyDescent="0.2">
      <c r="A12" s="27" t="s">
        <v>95</v>
      </c>
      <c r="B12" s="39" t="s">
        <v>29</v>
      </c>
      <c r="C12" s="40"/>
      <c r="D12" s="40"/>
      <c r="E12" s="40" t="s">
        <v>81</v>
      </c>
      <c r="F12" s="40"/>
      <c r="G12" s="40">
        <v>21</v>
      </c>
      <c r="H12" s="40"/>
      <c r="I12" s="40"/>
      <c r="J12" s="40"/>
      <c r="K12" s="40"/>
      <c r="L12" s="42"/>
      <c r="M12" s="63"/>
      <c r="N12" s="46"/>
      <c r="O12" s="46"/>
      <c r="P12" s="46"/>
      <c r="Q12" s="25">
        <v>353.99</v>
      </c>
      <c r="R12" s="40">
        <v>83.51</v>
      </c>
      <c r="S12" s="40"/>
      <c r="T12" s="46"/>
      <c r="U12" s="46"/>
      <c r="V12" s="46"/>
      <c r="W12" s="47"/>
      <c r="X12" s="22"/>
      <c r="Y12" s="22"/>
      <c r="Z12" s="22"/>
      <c r="AA12" s="43">
        <f t="shared" si="0"/>
        <v>437.5</v>
      </c>
      <c r="AB12" s="44"/>
      <c r="AD12" s="9"/>
    </row>
    <row r="13" spans="1:30" s="5" customFormat="1" ht="17" x14ac:dyDescent="0.2">
      <c r="A13" s="28" t="s">
        <v>96</v>
      </c>
      <c r="B13" s="39" t="s">
        <v>38</v>
      </c>
      <c r="C13" s="40"/>
      <c r="D13" s="40"/>
      <c r="E13" s="40" t="s">
        <v>39</v>
      </c>
      <c r="F13" s="40"/>
      <c r="G13" s="40">
        <v>1</v>
      </c>
      <c r="H13" s="40"/>
      <c r="I13" s="40">
        <v>120</v>
      </c>
      <c r="J13" s="40"/>
      <c r="K13" s="40" t="s">
        <v>33</v>
      </c>
      <c r="L13" s="42"/>
      <c r="M13" s="41"/>
      <c r="N13" s="40"/>
      <c r="O13" s="40"/>
      <c r="P13" s="40"/>
      <c r="Q13" s="25"/>
      <c r="R13" s="40"/>
      <c r="S13" s="40"/>
      <c r="T13" s="40">
        <v>72</v>
      </c>
      <c r="U13" s="40"/>
      <c r="V13" s="40"/>
      <c r="W13" s="45"/>
      <c r="X13" s="26"/>
      <c r="Y13" s="26"/>
      <c r="Z13" s="26">
        <f>16*15</f>
        <v>240</v>
      </c>
      <c r="AA13" s="43">
        <f t="shared" si="0"/>
        <v>312</v>
      </c>
      <c r="AB13" s="44"/>
      <c r="AD13" s="9"/>
    </row>
    <row r="14" spans="1:30" s="5" customFormat="1" ht="17" x14ac:dyDescent="0.2">
      <c r="A14" s="28" t="s">
        <v>97</v>
      </c>
      <c r="B14" s="39" t="s">
        <v>42</v>
      </c>
      <c r="C14" s="40"/>
      <c r="D14" s="40"/>
      <c r="E14" s="40" t="s">
        <v>40</v>
      </c>
      <c r="F14" s="40"/>
      <c r="G14" s="40">
        <v>6</v>
      </c>
      <c r="H14" s="40"/>
      <c r="I14" s="40">
        <v>6</v>
      </c>
      <c r="J14" s="40"/>
      <c r="K14" s="40" t="s">
        <v>41</v>
      </c>
      <c r="L14" s="42"/>
      <c r="M14" s="41"/>
      <c r="N14" s="40"/>
      <c r="O14" s="40"/>
      <c r="P14" s="40"/>
      <c r="Q14" s="25"/>
      <c r="R14" s="40"/>
      <c r="S14" s="40"/>
      <c r="T14" s="40"/>
      <c r="U14" s="40"/>
      <c r="V14" s="40">
        <v>300</v>
      </c>
      <c r="W14" s="45"/>
      <c r="X14" s="26"/>
      <c r="Y14" s="26">
        <v>600</v>
      </c>
      <c r="Z14" s="26"/>
      <c r="AA14" s="43">
        <f t="shared" si="0"/>
        <v>900</v>
      </c>
      <c r="AB14" s="44"/>
      <c r="AD14" s="9"/>
    </row>
    <row r="15" spans="1:30" s="5" customFormat="1" ht="17" x14ac:dyDescent="0.2">
      <c r="A15" s="28" t="s">
        <v>98</v>
      </c>
      <c r="B15" s="39" t="s">
        <v>43</v>
      </c>
      <c r="C15" s="40"/>
      <c r="D15" s="40"/>
      <c r="E15" s="40"/>
      <c r="F15" s="40"/>
      <c r="G15" s="40">
        <v>5</v>
      </c>
      <c r="H15" s="40"/>
      <c r="I15" s="40">
        <v>6</v>
      </c>
      <c r="J15" s="40"/>
      <c r="K15" s="40" t="s">
        <v>44</v>
      </c>
      <c r="L15" s="42"/>
      <c r="M15" s="41"/>
      <c r="N15" s="40"/>
      <c r="O15" s="40"/>
      <c r="P15" s="40"/>
      <c r="Q15" s="25"/>
      <c r="R15" s="40"/>
      <c r="S15" s="40"/>
      <c r="T15" s="40"/>
      <c r="U15" s="40"/>
      <c r="V15" s="40">
        <v>500</v>
      </c>
      <c r="W15" s="45"/>
      <c r="X15" s="26"/>
      <c r="Y15" s="26"/>
      <c r="Z15" s="26"/>
      <c r="AA15" s="43">
        <f t="shared" si="0"/>
        <v>500</v>
      </c>
      <c r="AB15" s="44"/>
      <c r="AD15" s="9"/>
    </row>
    <row r="16" spans="1:30" s="5" customFormat="1" ht="48" customHeight="1" x14ac:dyDescent="0.2">
      <c r="A16" s="27" t="s">
        <v>99</v>
      </c>
      <c r="B16" s="39" t="s">
        <v>29</v>
      </c>
      <c r="C16" s="40"/>
      <c r="D16" s="40"/>
      <c r="E16" s="40" t="s">
        <v>82</v>
      </c>
      <c r="F16" s="40"/>
      <c r="G16" s="40">
        <v>21</v>
      </c>
      <c r="H16" s="40"/>
      <c r="I16" s="40"/>
      <c r="J16" s="40"/>
      <c r="K16" s="40"/>
      <c r="L16" s="42"/>
      <c r="M16" s="63"/>
      <c r="N16" s="46"/>
      <c r="O16" s="46"/>
      <c r="P16" s="46"/>
      <c r="Q16" s="25">
        <v>353.99</v>
      </c>
      <c r="R16" s="40">
        <v>83.51</v>
      </c>
      <c r="S16" s="40"/>
      <c r="T16" s="46"/>
      <c r="U16" s="46"/>
      <c r="V16" s="46"/>
      <c r="W16" s="47"/>
      <c r="X16" s="22"/>
      <c r="Y16" s="22"/>
      <c r="Z16" s="22"/>
      <c r="AA16" s="43">
        <f t="shared" si="0"/>
        <v>437.5</v>
      </c>
      <c r="AB16" s="44"/>
      <c r="AD16" s="9"/>
    </row>
    <row r="17" spans="1:30" s="5" customFormat="1" ht="17" x14ac:dyDescent="0.2">
      <c r="A17" s="28" t="s">
        <v>100</v>
      </c>
      <c r="B17" s="39" t="s">
        <v>45</v>
      </c>
      <c r="C17" s="40"/>
      <c r="D17" s="40"/>
      <c r="E17" s="40" t="s">
        <v>46</v>
      </c>
      <c r="F17" s="40"/>
      <c r="G17" s="40">
        <v>3</v>
      </c>
      <c r="H17" s="40"/>
      <c r="I17" s="40">
        <v>130</v>
      </c>
      <c r="J17" s="40"/>
      <c r="K17" s="40" t="s">
        <v>33</v>
      </c>
      <c r="L17" s="42"/>
      <c r="M17" s="41"/>
      <c r="N17" s="40"/>
      <c r="O17" s="40"/>
      <c r="P17" s="40"/>
      <c r="Q17" s="25"/>
      <c r="R17" s="40"/>
      <c r="S17" s="40"/>
      <c r="T17" s="40">
        <v>162</v>
      </c>
      <c r="U17" s="40"/>
      <c r="V17" s="40"/>
      <c r="W17" s="45"/>
      <c r="X17" s="26"/>
      <c r="Y17" s="26"/>
      <c r="Z17" s="26">
        <v>440</v>
      </c>
      <c r="AA17" s="43">
        <f t="shared" si="0"/>
        <v>602</v>
      </c>
      <c r="AB17" s="44"/>
      <c r="AD17" s="9"/>
    </row>
    <row r="18" spans="1:30" s="5" customFormat="1" ht="41" customHeight="1" x14ac:dyDescent="0.2">
      <c r="A18" s="28" t="s">
        <v>101</v>
      </c>
      <c r="B18" s="39" t="s">
        <v>47</v>
      </c>
      <c r="C18" s="40"/>
      <c r="D18" s="40"/>
      <c r="E18" s="40" t="s">
        <v>48</v>
      </c>
      <c r="F18" s="40"/>
      <c r="G18" s="40">
        <v>3</v>
      </c>
      <c r="H18" s="40"/>
      <c r="I18" s="40">
        <v>80</v>
      </c>
      <c r="J18" s="40"/>
      <c r="K18" s="40" t="s">
        <v>33</v>
      </c>
      <c r="L18" s="42"/>
      <c r="M18" s="41"/>
      <c r="N18" s="40"/>
      <c r="O18" s="40"/>
      <c r="P18" s="40"/>
      <c r="Q18" s="25"/>
      <c r="R18" s="40"/>
      <c r="S18" s="40"/>
      <c r="T18" s="40">
        <v>162</v>
      </c>
      <c r="U18" s="40"/>
      <c r="V18" s="40"/>
      <c r="W18" s="45"/>
      <c r="X18" s="26"/>
      <c r="Y18" s="26"/>
      <c r="Z18" s="26">
        <v>315</v>
      </c>
      <c r="AA18" s="43">
        <f t="shared" si="0"/>
        <v>477</v>
      </c>
      <c r="AB18" s="44"/>
      <c r="AD18" s="9"/>
    </row>
    <row r="19" spans="1:30" s="5" customFormat="1" ht="46" customHeight="1" x14ac:dyDescent="0.2">
      <c r="A19" s="27" t="s">
        <v>102</v>
      </c>
      <c r="B19" s="39" t="s">
        <v>29</v>
      </c>
      <c r="C19" s="40"/>
      <c r="D19" s="40"/>
      <c r="E19" s="40" t="s">
        <v>83</v>
      </c>
      <c r="F19" s="40"/>
      <c r="G19" s="40">
        <v>21</v>
      </c>
      <c r="H19" s="40"/>
      <c r="I19" s="40"/>
      <c r="J19" s="40"/>
      <c r="K19" s="40"/>
      <c r="L19" s="42"/>
      <c r="M19" s="63"/>
      <c r="N19" s="46"/>
      <c r="O19" s="46"/>
      <c r="P19" s="46"/>
      <c r="Q19" s="25">
        <v>353.99</v>
      </c>
      <c r="R19" s="40">
        <v>83.51</v>
      </c>
      <c r="S19" s="40"/>
      <c r="T19" s="46"/>
      <c r="U19" s="46"/>
      <c r="V19" s="46"/>
      <c r="W19" s="47"/>
      <c r="X19" s="22"/>
      <c r="Y19" s="22"/>
      <c r="Z19" s="22"/>
      <c r="AA19" s="43">
        <f t="shared" si="0"/>
        <v>437.5</v>
      </c>
      <c r="AB19" s="44"/>
      <c r="AD19" s="9"/>
    </row>
    <row r="20" spans="1:30" s="5" customFormat="1" ht="17" x14ac:dyDescent="0.2">
      <c r="A20" s="28" t="s">
        <v>103</v>
      </c>
      <c r="B20" s="39" t="s">
        <v>49</v>
      </c>
      <c r="C20" s="40"/>
      <c r="D20" s="40"/>
      <c r="E20" s="40" t="s">
        <v>50</v>
      </c>
      <c r="F20" s="40"/>
      <c r="G20" s="40">
        <v>3</v>
      </c>
      <c r="H20" s="40"/>
      <c r="I20" s="40">
        <v>52</v>
      </c>
      <c r="J20" s="40"/>
      <c r="K20" s="40" t="s">
        <v>51</v>
      </c>
      <c r="L20" s="42"/>
      <c r="M20" s="41"/>
      <c r="N20" s="40"/>
      <c r="O20" s="40"/>
      <c r="P20" s="40"/>
      <c r="Q20" s="25"/>
      <c r="R20" s="40"/>
      <c r="S20" s="40"/>
      <c r="T20" s="40"/>
      <c r="U20" s="40"/>
      <c r="V20" s="40">
        <v>2500</v>
      </c>
      <c r="W20" s="45"/>
      <c r="X20" s="26"/>
      <c r="Y20" s="26">
        <v>400</v>
      </c>
      <c r="Z20" s="26"/>
      <c r="AA20" s="43">
        <f t="shared" si="0"/>
        <v>2900</v>
      </c>
      <c r="AB20" s="44"/>
      <c r="AD20" s="9"/>
    </row>
    <row r="21" spans="1:30" s="5" customFormat="1" ht="17" x14ac:dyDescent="0.2">
      <c r="A21" s="28" t="s">
        <v>104</v>
      </c>
      <c r="B21" s="39" t="s">
        <v>52</v>
      </c>
      <c r="C21" s="40"/>
      <c r="D21" s="40"/>
      <c r="E21" s="40" t="s">
        <v>53</v>
      </c>
      <c r="F21" s="40"/>
      <c r="G21" s="40">
        <v>7</v>
      </c>
      <c r="H21" s="40"/>
      <c r="I21" s="40">
        <v>5</v>
      </c>
      <c r="J21" s="40"/>
      <c r="K21" s="40" t="s">
        <v>54</v>
      </c>
      <c r="L21" s="42"/>
      <c r="M21" s="41"/>
      <c r="N21" s="40"/>
      <c r="O21" s="40"/>
      <c r="P21" s="40"/>
      <c r="Q21" s="25"/>
      <c r="R21" s="40"/>
      <c r="S21" s="40"/>
      <c r="T21" s="40"/>
      <c r="U21" s="40"/>
      <c r="V21" s="40">
        <v>516</v>
      </c>
      <c r="W21" s="45"/>
      <c r="X21" s="26"/>
      <c r="Y21" s="26"/>
      <c r="Z21" s="26"/>
      <c r="AA21" s="43">
        <f t="shared" si="0"/>
        <v>516</v>
      </c>
      <c r="AB21" s="44"/>
      <c r="AD21" s="9"/>
    </row>
    <row r="22" spans="1:30" s="5" customFormat="1" ht="40" customHeight="1" x14ac:dyDescent="0.2">
      <c r="A22" s="28" t="s">
        <v>105</v>
      </c>
      <c r="B22" s="39" t="s">
        <v>55</v>
      </c>
      <c r="C22" s="40"/>
      <c r="D22" s="40"/>
      <c r="E22" s="40" t="s">
        <v>56</v>
      </c>
      <c r="F22" s="40"/>
      <c r="G22" s="40">
        <v>2</v>
      </c>
      <c r="H22" s="40"/>
      <c r="I22" s="40">
        <v>77</v>
      </c>
      <c r="J22" s="40"/>
      <c r="K22" s="40" t="s">
        <v>33</v>
      </c>
      <c r="L22" s="42"/>
      <c r="M22" s="41"/>
      <c r="N22" s="40"/>
      <c r="O22" s="40"/>
      <c r="P22" s="40"/>
      <c r="Q22" s="25"/>
      <c r="R22" s="40"/>
      <c r="S22" s="40"/>
      <c r="T22" s="40">
        <v>162</v>
      </c>
      <c r="U22" s="40"/>
      <c r="V22" s="40"/>
      <c r="W22" s="45"/>
      <c r="X22" s="26"/>
      <c r="Y22" s="26"/>
      <c r="Z22" s="26">
        <v>200</v>
      </c>
      <c r="AA22" s="43">
        <f t="shared" si="0"/>
        <v>362</v>
      </c>
      <c r="AB22" s="44"/>
      <c r="AD22" s="9"/>
    </row>
    <row r="23" spans="1:30" s="5" customFormat="1" ht="46" customHeight="1" x14ac:dyDescent="0.2">
      <c r="A23" s="27" t="s">
        <v>106</v>
      </c>
      <c r="B23" s="39" t="s">
        <v>29</v>
      </c>
      <c r="C23" s="40"/>
      <c r="D23" s="40"/>
      <c r="E23" s="40" t="s">
        <v>84</v>
      </c>
      <c r="F23" s="40"/>
      <c r="G23" s="40">
        <v>23</v>
      </c>
      <c r="H23" s="40"/>
      <c r="I23" s="40"/>
      <c r="J23" s="40"/>
      <c r="K23" s="40"/>
      <c r="L23" s="42"/>
      <c r="M23" s="63"/>
      <c r="N23" s="46"/>
      <c r="O23" s="46"/>
      <c r="P23" s="46"/>
      <c r="Q23" s="25">
        <v>353.99</v>
      </c>
      <c r="R23" s="40">
        <v>83.51</v>
      </c>
      <c r="S23" s="40"/>
      <c r="T23" s="46"/>
      <c r="U23" s="46"/>
      <c r="V23" s="46"/>
      <c r="W23" s="47"/>
      <c r="X23" s="22"/>
      <c r="Y23" s="22"/>
      <c r="Z23" s="22"/>
      <c r="AA23" s="43">
        <f t="shared" si="0"/>
        <v>437.5</v>
      </c>
      <c r="AB23" s="44"/>
      <c r="AD23" s="9"/>
    </row>
    <row r="24" spans="1:30" s="5" customFormat="1" ht="35" customHeight="1" x14ac:dyDescent="0.2">
      <c r="A24" s="28" t="s">
        <v>107</v>
      </c>
      <c r="B24" s="39" t="s">
        <v>57</v>
      </c>
      <c r="C24" s="40"/>
      <c r="D24" s="40"/>
      <c r="E24" s="40" t="s">
        <v>58</v>
      </c>
      <c r="F24" s="40"/>
      <c r="G24" s="40">
        <v>6</v>
      </c>
      <c r="H24" s="40"/>
      <c r="I24" s="40">
        <v>10</v>
      </c>
      <c r="J24" s="40"/>
      <c r="K24" s="40" t="s">
        <v>51</v>
      </c>
      <c r="L24" s="42"/>
      <c r="M24" s="41"/>
      <c r="N24" s="40"/>
      <c r="O24" s="40"/>
      <c r="P24" s="40"/>
      <c r="Q24" s="25"/>
      <c r="R24" s="40"/>
      <c r="S24" s="40"/>
      <c r="T24" s="40"/>
      <c r="U24" s="40"/>
      <c r="V24" s="40">
        <v>400</v>
      </c>
      <c r="W24" s="45"/>
      <c r="X24" s="26"/>
      <c r="Y24" s="26"/>
      <c r="Z24" s="26"/>
      <c r="AA24" s="43">
        <f t="shared" si="0"/>
        <v>400</v>
      </c>
      <c r="AB24" s="44"/>
      <c r="AD24" s="9"/>
    </row>
    <row r="25" spans="1:30" s="5" customFormat="1" ht="17" x14ac:dyDescent="0.2">
      <c r="A25" s="28" t="s">
        <v>108</v>
      </c>
      <c r="B25" s="39" t="s">
        <v>59</v>
      </c>
      <c r="C25" s="40"/>
      <c r="D25" s="40"/>
      <c r="E25" s="40" t="s">
        <v>60</v>
      </c>
      <c r="F25" s="40"/>
      <c r="G25" s="40">
        <v>3</v>
      </c>
      <c r="H25" s="40"/>
      <c r="I25" s="40">
        <v>135</v>
      </c>
      <c r="J25" s="40"/>
      <c r="K25" s="40" t="s">
        <v>33</v>
      </c>
      <c r="L25" s="42"/>
      <c r="M25" s="41"/>
      <c r="N25" s="40"/>
      <c r="O25" s="40"/>
      <c r="P25" s="40"/>
      <c r="Q25" s="25"/>
      <c r="R25" s="40"/>
      <c r="S25" s="40"/>
      <c r="T25" s="40">
        <v>234</v>
      </c>
      <c r="U25" s="40"/>
      <c r="V25" s="40"/>
      <c r="W25" s="45"/>
      <c r="X25" s="26"/>
      <c r="Y25" s="26"/>
      <c r="Z25" s="26">
        <v>400</v>
      </c>
      <c r="AA25" s="43">
        <f t="shared" si="0"/>
        <v>634</v>
      </c>
      <c r="AB25" s="44"/>
      <c r="AD25" s="9"/>
    </row>
    <row r="26" spans="1:30" s="5" customFormat="1" ht="43" customHeight="1" x14ac:dyDescent="0.2">
      <c r="A26" s="27" t="s">
        <v>100</v>
      </c>
      <c r="B26" s="39" t="s">
        <v>29</v>
      </c>
      <c r="C26" s="40"/>
      <c r="D26" s="40"/>
      <c r="E26" s="40" t="s">
        <v>85</v>
      </c>
      <c r="F26" s="40"/>
      <c r="G26" s="40">
        <v>21</v>
      </c>
      <c r="H26" s="40"/>
      <c r="I26" s="40"/>
      <c r="J26" s="40"/>
      <c r="K26" s="40"/>
      <c r="L26" s="42"/>
      <c r="M26" s="63"/>
      <c r="N26" s="46"/>
      <c r="O26" s="46"/>
      <c r="P26" s="46"/>
      <c r="Q26" s="25">
        <v>353.99</v>
      </c>
      <c r="R26" s="40">
        <v>83.51</v>
      </c>
      <c r="S26" s="40"/>
      <c r="T26" s="46"/>
      <c r="U26" s="46"/>
      <c r="V26" s="46"/>
      <c r="W26" s="47"/>
      <c r="X26" s="22"/>
      <c r="Y26" s="22"/>
      <c r="Z26" s="22"/>
      <c r="AA26" s="43">
        <f t="shared" si="0"/>
        <v>437.5</v>
      </c>
      <c r="AB26" s="44"/>
      <c r="AD26" s="9"/>
    </row>
    <row r="27" spans="1:30" s="5" customFormat="1" ht="17" x14ac:dyDescent="0.2">
      <c r="A27" s="28" t="s">
        <v>109</v>
      </c>
      <c r="B27" s="39" t="s">
        <v>61</v>
      </c>
      <c r="C27" s="40"/>
      <c r="D27" s="40"/>
      <c r="E27" s="40" t="s">
        <v>62</v>
      </c>
      <c r="F27" s="40"/>
      <c r="G27" s="40">
        <v>4</v>
      </c>
      <c r="H27" s="40"/>
      <c r="I27" s="40">
        <v>5</v>
      </c>
      <c r="J27" s="40"/>
      <c r="K27" s="40" t="s">
        <v>63</v>
      </c>
      <c r="L27" s="42"/>
      <c r="M27" s="41"/>
      <c r="N27" s="40"/>
      <c r="O27" s="40"/>
      <c r="P27" s="40"/>
      <c r="Q27" s="25"/>
      <c r="R27" s="40"/>
      <c r="S27" s="40"/>
      <c r="T27" s="40"/>
      <c r="U27" s="40"/>
      <c r="V27" s="40">
        <v>700</v>
      </c>
      <c r="W27" s="45"/>
      <c r="X27" s="26"/>
      <c r="Y27" s="26">
        <v>300</v>
      </c>
      <c r="Z27" s="26"/>
      <c r="AA27" s="43">
        <f t="shared" si="0"/>
        <v>1000</v>
      </c>
      <c r="AB27" s="44"/>
      <c r="AD27" s="9"/>
    </row>
    <row r="28" spans="1:30" s="5" customFormat="1" ht="17" x14ac:dyDescent="0.2">
      <c r="A28" s="28" t="s">
        <v>110</v>
      </c>
      <c r="B28" s="39" t="s">
        <v>64</v>
      </c>
      <c r="C28" s="40"/>
      <c r="D28" s="40"/>
      <c r="E28" s="40" t="s">
        <v>65</v>
      </c>
      <c r="F28" s="40"/>
      <c r="G28" s="40">
        <v>1</v>
      </c>
      <c r="H28" s="40"/>
      <c r="I28" s="40">
        <v>74</v>
      </c>
      <c r="J28" s="40"/>
      <c r="K28" s="40" t="s">
        <v>66</v>
      </c>
      <c r="L28" s="42"/>
      <c r="M28" s="41"/>
      <c r="N28" s="40"/>
      <c r="O28" s="40"/>
      <c r="P28" s="40"/>
      <c r="Q28" s="25"/>
      <c r="R28" s="40"/>
      <c r="S28" s="40"/>
      <c r="T28" s="40">
        <v>72</v>
      </c>
      <c r="U28" s="40"/>
      <c r="V28" s="40"/>
      <c r="W28" s="45"/>
      <c r="X28" s="26"/>
      <c r="Y28" s="26"/>
      <c r="Z28" s="26">
        <v>60</v>
      </c>
      <c r="AA28" s="43">
        <f t="shared" si="0"/>
        <v>132</v>
      </c>
      <c r="AB28" s="44"/>
      <c r="AD28" s="9"/>
    </row>
    <row r="29" spans="1:30" s="5" customFormat="1" ht="17" x14ac:dyDescent="0.2">
      <c r="A29" s="28" t="s">
        <v>111</v>
      </c>
      <c r="B29" s="39" t="s">
        <v>67</v>
      </c>
      <c r="C29" s="40"/>
      <c r="D29" s="40"/>
      <c r="E29" s="40" t="s">
        <v>68</v>
      </c>
      <c r="F29" s="40"/>
      <c r="G29" s="40">
        <v>1</v>
      </c>
      <c r="H29" s="40"/>
      <c r="I29" s="40">
        <v>115</v>
      </c>
      <c r="J29" s="40"/>
      <c r="K29" s="40" t="s">
        <v>33</v>
      </c>
      <c r="L29" s="42"/>
      <c r="M29" s="41"/>
      <c r="N29" s="40"/>
      <c r="O29" s="40"/>
      <c r="P29" s="40"/>
      <c r="Q29" s="25"/>
      <c r="R29" s="40"/>
      <c r="S29" s="40"/>
      <c r="T29" s="40">
        <v>72</v>
      </c>
      <c r="U29" s="40"/>
      <c r="V29" s="40"/>
      <c r="W29" s="45"/>
      <c r="X29" s="26"/>
      <c r="Y29" s="26"/>
      <c r="Z29" s="26">
        <v>110</v>
      </c>
      <c r="AA29" s="43">
        <f t="shared" si="0"/>
        <v>182</v>
      </c>
      <c r="AB29" s="44"/>
      <c r="AD29" s="9"/>
    </row>
    <row r="30" spans="1:30" s="5" customFormat="1" ht="17" x14ac:dyDescent="0.2">
      <c r="A30" s="28" t="s">
        <v>112</v>
      </c>
      <c r="B30" s="39" t="s">
        <v>69</v>
      </c>
      <c r="C30" s="40"/>
      <c r="D30" s="40"/>
      <c r="E30" s="40" t="s">
        <v>70</v>
      </c>
      <c r="F30" s="40"/>
      <c r="G30" s="40">
        <v>15</v>
      </c>
      <c r="H30" s="40"/>
      <c r="I30" s="40">
        <v>4</v>
      </c>
      <c r="J30" s="40"/>
      <c r="K30" s="40" t="s">
        <v>71</v>
      </c>
      <c r="L30" s="42"/>
      <c r="M30" s="41"/>
      <c r="N30" s="40"/>
      <c r="O30" s="40"/>
      <c r="P30" s="40"/>
      <c r="Q30" s="25"/>
      <c r="R30" s="40"/>
      <c r="S30" s="40"/>
      <c r="T30" s="40"/>
      <c r="U30" s="40"/>
      <c r="V30" s="40">
        <f>11500-6852.99</f>
        <v>4647.01</v>
      </c>
      <c r="W30" s="45"/>
      <c r="X30" s="26"/>
      <c r="Y30" s="26"/>
      <c r="Z30" s="26"/>
      <c r="AA30" s="43">
        <f t="shared" si="0"/>
        <v>4647.01</v>
      </c>
      <c r="AB30" s="44"/>
      <c r="AD30" s="9"/>
    </row>
    <row r="31" spans="1:30" s="5" customFormat="1" ht="50" customHeight="1" x14ac:dyDescent="0.2">
      <c r="A31" s="27" t="s">
        <v>113</v>
      </c>
      <c r="B31" s="39" t="s">
        <v>29</v>
      </c>
      <c r="C31" s="40"/>
      <c r="D31" s="40"/>
      <c r="E31" s="40" t="s">
        <v>86</v>
      </c>
      <c r="F31" s="40"/>
      <c r="G31" s="40">
        <v>22</v>
      </c>
      <c r="H31" s="40"/>
      <c r="I31" s="40"/>
      <c r="J31" s="40"/>
      <c r="K31" s="40"/>
      <c r="L31" s="42"/>
      <c r="M31" s="63"/>
      <c r="N31" s="46"/>
      <c r="O31" s="46"/>
      <c r="P31" s="46"/>
      <c r="Q31" s="25">
        <v>353.99</v>
      </c>
      <c r="R31" s="40">
        <v>83.51</v>
      </c>
      <c r="S31" s="40"/>
      <c r="T31" s="46"/>
      <c r="U31" s="46"/>
      <c r="V31" s="46"/>
      <c r="W31" s="47"/>
      <c r="X31" s="22"/>
      <c r="Y31" s="22"/>
      <c r="Z31" s="22"/>
      <c r="AA31" s="43">
        <f t="shared" si="0"/>
        <v>437.5</v>
      </c>
      <c r="AB31" s="44"/>
      <c r="AD31" s="9"/>
    </row>
    <row r="32" spans="1:30" s="5" customFormat="1" ht="38" customHeight="1" x14ac:dyDescent="0.2">
      <c r="A32" s="28" t="s">
        <v>114</v>
      </c>
      <c r="B32" s="39" t="s">
        <v>72</v>
      </c>
      <c r="C32" s="40"/>
      <c r="D32" s="40"/>
      <c r="E32" s="40" t="s">
        <v>73</v>
      </c>
      <c r="F32" s="40"/>
      <c r="G32" s="40">
        <v>5</v>
      </c>
      <c r="H32" s="40"/>
      <c r="I32" s="40">
        <v>20</v>
      </c>
      <c r="J32" s="40"/>
      <c r="K32" s="40" t="s">
        <v>74</v>
      </c>
      <c r="L32" s="42"/>
      <c r="M32" s="41"/>
      <c r="N32" s="40"/>
      <c r="O32" s="40"/>
      <c r="P32" s="40"/>
      <c r="Q32" s="25"/>
      <c r="R32" s="40"/>
      <c r="S32" s="40"/>
      <c r="T32" s="40"/>
      <c r="U32" s="40"/>
      <c r="V32" s="40"/>
      <c r="W32" s="40"/>
      <c r="X32" s="26"/>
      <c r="Y32" s="26"/>
      <c r="Z32" s="26"/>
      <c r="AA32" s="43">
        <f t="shared" si="0"/>
        <v>0</v>
      </c>
      <c r="AB32" s="44"/>
      <c r="AD32" s="9"/>
    </row>
    <row r="33" spans="1:30" s="5" customFormat="1" ht="17" x14ac:dyDescent="0.2">
      <c r="A33" s="28" t="s">
        <v>115</v>
      </c>
      <c r="B33" s="39" t="s">
        <v>75</v>
      </c>
      <c r="C33" s="40"/>
      <c r="D33" s="40"/>
      <c r="E33" s="40" t="s">
        <v>76</v>
      </c>
      <c r="F33" s="40"/>
      <c r="G33" s="40">
        <v>1</v>
      </c>
      <c r="H33" s="40"/>
      <c r="I33" s="40">
        <v>140</v>
      </c>
      <c r="J33" s="40"/>
      <c r="K33" s="40" t="s">
        <v>33</v>
      </c>
      <c r="L33" s="42"/>
      <c r="M33" s="41"/>
      <c r="N33" s="40"/>
      <c r="O33" s="40"/>
      <c r="P33" s="40"/>
      <c r="Q33" s="25"/>
      <c r="R33" s="40"/>
      <c r="S33" s="40"/>
      <c r="T33" s="40">
        <v>48</v>
      </c>
      <c r="U33" s="40"/>
      <c r="V33" s="40"/>
      <c r="W33" s="40"/>
      <c r="X33" s="26"/>
      <c r="Y33" s="26"/>
      <c r="Z33" s="26">
        <v>400</v>
      </c>
      <c r="AA33" s="43">
        <f t="shared" si="0"/>
        <v>448</v>
      </c>
      <c r="AB33" s="44"/>
      <c r="AD33" s="9"/>
    </row>
    <row r="34" spans="1:30" s="5" customFormat="1" ht="46" customHeight="1" x14ac:dyDescent="0.2">
      <c r="A34" s="27" t="s">
        <v>89</v>
      </c>
      <c r="B34" s="39" t="s">
        <v>29</v>
      </c>
      <c r="C34" s="40"/>
      <c r="D34" s="40"/>
      <c r="E34" s="40" t="s">
        <v>87</v>
      </c>
      <c r="F34" s="40"/>
      <c r="G34" s="40">
        <v>21</v>
      </c>
      <c r="H34" s="40"/>
      <c r="I34" s="40"/>
      <c r="J34" s="40"/>
      <c r="K34" s="40"/>
      <c r="L34" s="42"/>
      <c r="M34" s="63"/>
      <c r="N34" s="46"/>
      <c r="O34" s="46"/>
      <c r="P34" s="46"/>
      <c r="Q34" s="25">
        <v>353.99</v>
      </c>
      <c r="R34" s="40">
        <v>83.51</v>
      </c>
      <c r="S34" s="40"/>
      <c r="T34" s="46"/>
      <c r="U34" s="46"/>
      <c r="V34" s="46"/>
      <c r="W34" s="47"/>
      <c r="X34" s="22"/>
      <c r="Y34" s="22"/>
      <c r="Z34" s="22"/>
      <c r="AA34" s="43">
        <f t="shared" si="0"/>
        <v>437.5</v>
      </c>
      <c r="AB34" s="44"/>
      <c r="AD34" s="9"/>
    </row>
    <row r="35" spans="1:30" s="5" customFormat="1" ht="17" x14ac:dyDescent="0.2">
      <c r="A35" s="27" t="s">
        <v>116</v>
      </c>
      <c r="B35" s="39" t="s">
        <v>77</v>
      </c>
      <c r="C35" s="40"/>
      <c r="D35" s="40"/>
      <c r="E35" s="40" t="s">
        <v>78</v>
      </c>
      <c r="F35" s="40"/>
      <c r="G35" s="40">
        <v>2</v>
      </c>
      <c r="H35" s="40"/>
      <c r="I35" s="40">
        <v>150</v>
      </c>
      <c r="J35" s="40"/>
      <c r="K35" s="40" t="s">
        <v>79</v>
      </c>
      <c r="L35" s="42"/>
      <c r="M35" s="63"/>
      <c r="N35" s="46"/>
      <c r="O35" s="46"/>
      <c r="P35" s="46"/>
      <c r="Q35" s="25"/>
      <c r="R35" s="46"/>
      <c r="S35" s="46"/>
      <c r="T35" s="46">
        <v>66</v>
      </c>
      <c r="U35" s="46"/>
      <c r="V35" s="46"/>
      <c r="W35" s="47"/>
      <c r="X35" s="22"/>
      <c r="Y35" s="22"/>
      <c r="Z35" s="22">
        <v>400</v>
      </c>
      <c r="AA35" s="43">
        <f t="shared" si="0"/>
        <v>466</v>
      </c>
      <c r="AB35" s="44"/>
      <c r="AD35" s="9"/>
    </row>
    <row r="36" spans="1:30" s="5" customFormat="1" ht="52" customHeight="1" thickBot="1" x14ac:dyDescent="0.25">
      <c r="A36" s="29" t="s">
        <v>117</v>
      </c>
      <c r="B36" s="95" t="s">
        <v>29</v>
      </c>
      <c r="C36" s="90"/>
      <c r="D36" s="90"/>
      <c r="E36" s="90" t="s">
        <v>88</v>
      </c>
      <c r="F36" s="90"/>
      <c r="G36" s="90">
        <v>19</v>
      </c>
      <c r="H36" s="90"/>
      <c r="I36" s="90"/>
      <c r="J36" s="90"/>
      <c r="K36" s="90"/>
      <c r="L36" s="97"/>
      <c r="M36" s="52"/>
      <c r="N36" s="96"/>
      <c r="O36" s="96"/>
      <c r="P36" s="96"/>
      <c r="Q36" s="30">
        <v>353.99</v>
      </c>
      <c r="R36" s="96">
        <v>83.51</v>
      </c>
      <c r="S36" s="96"/>
      <c r="T36" s="96"/>
      <c r="U36" s="96"/>
      <c r="V36" s="96"/>
      <c r="W36" s="96"/>
      <c r="X36" s="31"/>
      <c r="Y36" s="31"/>
      <c r="Z36" s="31"/>
      <c r="AA36" s="50">
        <f t="shared" si="0"/>
        <v>437.5</v>
      </c>
      <c r="AB36" s="79"/>
      <c r="AD36" s="9"/>
    </row>
    <row r="37" spans="1:30" s="5" customFormat="1" ht="18" thickBot="1" x14ac:dyDescent="0.25">
      <c r="M37" s="93" t="s">
        <v>10</v>
      </c>
      <c r="N37" s="94"/>
      <c r="O37" s="87">
        <f>SUM(O8:P36)</f>
        <v>0</v>
      </c>
      <c r="P37" s="87"/>
      <c r="Q37" s="6">
        <f>SUM(Q8:Q36)</f>
        <v>4247.8799999999992</v>
      </c>
      <c r="R37" s="87">
        <f t="shared" ref="R37" si="1">SUM(R8:S36)</f>
        <v>1002.11</v>
      </c>
      <c r="S37" s="87"/>
      <c r="T37" s="87">
        <f t="shared" ref="T37" si="2">SUM(T8:U36)</f>
        <v>1122</v>
      </c>
      <c r="U37" s="87"/>
      <c r="V37" s="87">
        <f t="shared" ref="V37" si="3">SUM(V8:W36)</f>
        <v>9563.01</v>
      </c>
      <c r="W37" s="87"/>
      <c r="X37" s="10">
        <f t="shared" ref="X37" si="4">SUM(X8:X36)</f>
        <v>1000</v>
      </c>
      <c r="Y37" s="10">
        <f t="shared" ref="Y37" si="5">SUM(Y8:Y36)</f>
        <v>1300</v>
      </c>
      <c r="Z37" s="10">
        <f t="shared" ref="Z37" si="6">SUM(Z8:Z36)</f>
        <v>2765</v>
      </c>
      <c r="AA37" s="88">
        <f>SUM(AA8:AB36)</f>
        <v>21000</v>
      </c>
      <c r="AB37" s="89"/>
    </row>
    <row r="38" spans="1:30" s="7" customFormat="1" ht="17" x14ac:dyDescent="0.2"/>
    <row r="39" spans="1:30" s="7" customFormat="1" ht="17" x14ac:dyDescent="0.2">
      <c r="B39" s="32"/>
      <c r="C39" s="91">
        <v>42821</v>
      </c>
      <c r="D39" s="83"/>
      <c r="E39" s="83"/>
      <c r="F39" s="83"/>
      <c r="G39" s="48"/>
      <c r="H39" s="48"/>
      <c r="I39" s="83"/>
      <c r="J39" s="83"/>
      <c r="K39" s="92" t="s">
        <v>34</v>
      </c>
      <c r="L39" s="92"/>
    </row>
    <row r="40" spans="1:30" s="7" customFormat="1" ht="17" customHeight="1" x14ac:dyDescent="0.2">
      <c r="B40" s="33"/>
      <c r="C40" s="84" t="s">
        <v>90</v>
      </c>
      <c r="D40" s="84"/>
      <c r="E40" s="84"/>
      <c r="F40" s="84"/>
      <c r="G40" s="49"/>
      <c r="H40" s="49"/>
      <c r="I40" s="84" t="s">
        <v>11</v>
      </c>
      <c r="J40" s="84"/>
      <c r="K40" s="84" t="s">
        <v>12</v>
      </c>
      <c r="L40" s="84"/>
    </row>
    <row r="41" spans="1:30" s="7" customFormat="1" ht="17" x14ac:dyDescent="0.2">
      <c r="B41" s="34"/>
      <c r="C41" s="34"/>
      <c r="D41" s="34"/>
      <c r="E41" s="34"/>
      <c r="F41" s="34"/>
      <c r="G41" s="48" t="s">
        <v>13</v>
      </c>
      <c r="H41" s="48"/>
      <c r="I41" s="83" t="s">
        <v>35</v>
      </c>
      <c r="J41" s="83"/>
      <c r="K41" s="83"/>
      <c r="L41" s="34"/>
    </row>
    <row r="42" spans="1:30" s="7" customFormat="1" ht="17" x14ac:dyDescent="0.2">
      <c r="B42" s="48"/>
      <c r="C42" s="48"/>
      <c r="D42" s="48"/>
      <c r="E42" s="48"/>
      <c r="F42" s="48"/>
      <c r="G42" s="48"/>
      <c r="H42" s="34"/>
      <c r="I42" s="84" t="s">
        <v>14</v>
      </c>
      <c r="J42" s="84"/>
      <c r="K42" s="84"/>
      <c r="L42" s="34"/>
      <c r="X42" s="7" t="s">
        <v>121</v>
      </c>
      <c r="Y42" s="7" t="s">
        <v>122</v>
      </c>
    </row>
    <row r="43" spans="1:30" s="3" customFormat="1" ht="17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 t="s">
        <v>118</v>
      </c>
      <c r="W43" s="12"/>
      <c r="X43" s="12">
        <v>108</v>
      </c>
    </row>
    <row r="44" spans="1:30" x14ac:dyDescent="0.2">
      <c r="V44" s="12" t="s">
        <v>119</v>
      </c>
      <c r="X44" s="12">
        <v>600</v>
      </c>
      <c r="Y44" s="12">
        <v>513.01</v>
      </c>
    </row>
    <row r="45" spans="1:30" x14ac:dyDescent="0.2">
      <c r="V45" s="12" t="s">
        <v>120</v>
      </c>
      <c r="X45" s="12">
        <v>395</v>
      </c>
    </row>
    <row r="46" spans="1:30" x14ac:dyDescent="0.2">
      <c r="V46" s="12" t="s">
        <v>123</v>
      </c>
      <c r="X46" s="12">
        <v>89.05</v>
      </c>
      <c r="Y46" s="12">
        <v>89.05</v>
      </c>
    </row>
  </sheetData>
  <mergeCells count="356">
    <mergeCell ref="C40:F40"/>
    <mergeCell ref="C39:F39"/>
    <mergeCell ref="I35:J35"/>
    <mergeCell ref="K35:L35"/>
    <mergeCell ref="I34:J34"/>
    <mergeCell ref="K34:L34"/>
    <mergeCell ref="M34:N34"/>
    <mergeCell ref="O34:P34"/>
    <mergeCell ref="V35:W35"/>
    <mergeCell ref="K39:L39"/>
    <mergeCell ref="I40:J40"/>
    <mergeCell ref="K40:L40"/>
    <mergeCell ref="M37:N37"/>
    <mergeCell ref="B34:D34"/>
    <mergeCell ref="B36:D36"/>
    <mergeCell ref="O36:P36"/>
    <mergeCell ref="M36:N36"/>
    <mergeCell ref="K36:L36"/>
    <mergeCell ref="V36:W36"/>
    <mergeCell ref="T36:U36"/>
    <mergeCell ref="R36:S36"/>
    <mergeCell ref="T37:U37"/>
    <mergeCell ref="B35:D35"/>
    <mergeCell ref="G35:H35"/>
    <mergeCell ref="AA35:AB35"/>
    <mergeCell ref="M35:N35"/>
    <mergeCell ref="O35:P35"/>
    <mergeCell ref="R35:S35"/>
    <mergeCell ref="T35:U35"/>
    <mergeCell ref="T34:U34"/>
    <mergeCell ref="V34:W34"/>
    <mergeCell ref="AA34:AB34"/>
    <mergeCell ref="R34:S34"/>
    <mergeCell ref="B31:D31"/>
    <mergeCell ref="E31:F31"/>
    <mergeCell ref="G31:H31"/>
    <mergeCell ref="I31:J31"/>
    <mergeCell ref="K31:L31"/>
    <mergeCell ref="M31:N31"/>
    <mergeCell ref="O31:P31"/>
    <mergeCell ref="O26:P26"/>
    <mergeCell ref="R26:S26"/>
    <mergeCell ref="B26:D26"/>
    <mergeCell ref="E26:F26"/>
    <mergeCell ref="G26:H26"/>
    <mergeCell ref="I26:J26"/>
    <mergeCell ref="K26:L26"/>
    <mergeCell ref="M26:N26"/>
    <mergeCell ref="B27:D27"/>
    <mergeCell ref="B28:D28"/>
    <mergeCell ref="O28:P28"/>
    <mergeCell ref="M28:N28"/>
    <mergeCell ref="K28:L28"/>
    <mergeCell ref="AA23:AB23"/>
    <mergeCell ref="V19:W19"/>
    <mergeCell ref="AA19:AB19"/>
    <mergeCell ref="B23:D23"/>
    <mergeCell ref="E23:F23"/>
    <mergeCell ref="G23:H23"/>
    <mergeCell ref="I23:J23"/>
    <mergeCell ref="K23:L23"/>
    <mergeCell ref="M23:N23"/>
    <mergeCell ref="O23:P23"/>
    <mergeCell ref="O19:P19"/>
    <mergeCell ref="R19:S19"/>
    <mergeCell ref="T19:U19"/>
    <mergeCell ref="B19:D19"/>
    <mergeCell ref="E19:F19"/>
    <mergeCell ref="G19:H19"/>
    <mergeCell ref="I19:J19"/>
    <mergeCell ref="K19:L19"/>
    <mergeCell ref="M19:N19"/>
    <mergeCell ref="R20:S20"/>
    <mergeCell ref="O20:P20"/>
    <mergeCell ref="M20:N20"/>
    <mergeCell ref="K20:L20"/>
    <mergeCell ref="AA20:AB20"/>
    <mergeCell ref="V16:W16"/>
    <mergeCell ref="K12:L12"/>
    <mergeCell ref="M12:N12"/>
    <mergeCell ref="O12:P12"/>
    <mergeCell ref="R12:S12"/>
    <mergeCell ref="T12:U12"/>
    <mergeCell ref="V14:W14"/>
    <mergeCell ref="T14:U14"/>
    <mergeCell ref="R14:S14"/>
    <mergeCell ref="R15:S15"/>
    <mergeCell ref="O15:P15"/>
    <mergeCell ref="M15:N15"/>
    <mergeCell ref="K15:L15"/>
    <mergeCell ref="V15:W15"/>
    <mergeCell ref="T15:U15"/>
    <mergeCell ref="O16:P16"/>
    <mergeCell ref="M16:N16"/>
    <mergeCell ref="K16:L16"/>
    <mergeCell ref="R16:S16"/>
    <mergeCell ref="M10:N10"/>
    <mergeCell ref="AA11:AB11"/>
    <mergeCell ref="O10:P10"/>
    <mergeCell ref="R10:S10"/>
    <mergeCell ref="T10:U10"/>
    <mergeCell ref="V12:W12"/>
    <mergeCell ref="AA12:AB12"/>
    <mergeCell ref="B12:D12"/>
    <mergeCell ref="E12:F12"/>
    <mergeCell ref="G12:H12"/>
    <mergeCell ref="I12:J12"/>
    <mergeCell ref="G9:H9"/>
    <mergeCell ref="E9:F9"/>
    <mergeCell ref="I9:J9"/>
    <mergeCell ref="I11:J11"/>
    <mergeCell ref="G39:H39"/>
    <mergeCell ref="I14:J14"/>
    <mergeCell ref="G14:H14"/>
    <mergeCell ref="E14:F14"/>
    <mergeCell ref="G15:H15"/>
    <mergeCell ref="E15:F15"/>
    <mergeCell ref="I39:J39"/>
    <mergeCell ref="G13:H13"/>
    <mergeCell ref="E13:F13"/>
    <mergeCell ref="G27:H27"/>
    <mergeCell ref="E27:F27"/>
    <mergeCell ref="I28:J28"/>
    <mergeCell ref="G28:H28"/>
    <mergeCell ref="E28:F28"/>
    <mergeCell ref="E34:F34"/>
    <mergeCell ref="G34:H34"/>
    <mergeCell ref="E36:F36"/>
    <mergeCell ref="I36:J36"/>
    <mergeCell ref="G36:H36"/>
    <mergeCell ref="E35:F35"/>
    <mergeCell ref="AA14:AB14"/>
    <mergeCell ref="I13:J13"/>
    <mergeCell ref="B15:D15"/>
    <mergeCell ref="I15:J15"/>
    <mergeCell ref="E16:F16"/>
    <mergeCell ref="B16:D16"/>
    <mergeCell ref="B21:D21"/>
    <mergeCell ref="B22:D22"/>
    <mergeCell ref="G25:H25"/>
    <mergeCell ref="E25:F25"/>
    <mergeCell ref="B25:D25"/>
    <mergeCell ref="I16:J16"/>
    <mergeCell ref="G16:H16"/>
    <mergeCell ref="G20:H20"/>
    <mergeCell ref="E20:F20"/>
    <mergeCell ref="B20:D20"/>
    <mergeCell ref="I20:J20"/>
    <mergeCell ref="G17:H17"/>
    <mergeCell ref="E17:F17"/>
    <mergeCell ref="B17:D17"/>
    <mergeCell ref="B18:D18"/>
    <mergeCell ref="G18:H18"/>
    <mergeCell ref="E18:F18"/>
    <mergeCell ref="T16:U16"/>
    <mergeCell ref="AA15:AB15"/>
    <mergeCell ref="R8:S8"/>
    <mergeCell ref="T8:U8"/>
    <mergeCell ref="I41:K41"/>
    <mergeCell ref="I42:K42"/>
    <mergeCell ref="AA8:AB8"/>
    <mergeCell ref="AA18:AB18"/>
    <mergeCell ref="AA17:AB17"/>
    <mergeCell ref="AA29:AB29"/>
    <mergeCell ref="AA28:AB28"/>
    <mergeCell ref="AA27:AB27"/>
    <mergeCell ref="AA24:AB24"/>
    <mergeCell ref="AA22:AB22"/>
    <mergeCell ref="AA21:AB21"/>
    <mergeCell ref="V37:W37"/>
    <mergeCell ref="AA37:AB37"/>
    <mergeCell ref="AA36:AB36"/>
    <mergeCell ref="AA33:AB33"/>
    <mergeCell ref="AA32:AB32"/>
    <mergeCell ref="O37:P37"/>
    <mergeCell ref="R37:S37"/>
    <mergeCell ref="I10:J10"/>
    <mergeCell ref="K10:L10"/>
    <mergeCell ref="AA16:AB16"/>
    <mergeCell ref="B13:D13"/>
    <mergeCell ref="B14:D14"/>
    <mergeCell ref="AA6:AB7"/>
    <mergeCell ref="AA9:AB9"/>
    <mergeCell ref="M9:N9"/>
    <mergeCell ref="M11:N11"/>
    <mergeCell ref="T13:U13"/>
    <mergeCell ref="R13:S13"/>
    <mergeCell ref="O13:P13"/>
    <mergeCell ref="O14:P14"/>
    <mergeCell ref="M14:N14"/>
    <mergeCell ref="K14:L14"/>
    <mergeCell ref="K9:L9"/>
    <mergeCell ref="K11:L11"/>
    <mergeCell ref="B10:D10"/>
    <mergeCell ref="E10:F10"/>
    <mergeCell ref="G10:H10"/>
    <mergeCell ref="V6:W6"/>
    <mergeCell ref="V7:W7"/>
    <mergeCell ref="V8:W8"/>
    <mergeCell ref="V10:W10"/>
    <mergeCell ref="AA10:AB10"/>
    <mergeCell ref="V13:W13"/>
    <mergeCell ref="AA13:AB13"/>
    <mergeCell ref="A1:J1"/>
    <mergeCell ref="A3:J3"/>
    <mergeCell ref="A4:J4"/>
    <mergeCell ref="K1:M1"/>
    <mergeCell ref="K2:M2"/>
    <mergeCell ref="K3:M3"/>
    <mergeCell ref="B6:D7"/>
    <mergeCell ref="A6:A7"/>
    <mergeCell ref="T6:U6"/>
    <mergeCell ref="R6:S6"/>
    <mergeCell ref="T7:U7"/>
    <mergeCell ref="R7:S7"/>
    <mergeCell ref="N1:O1"/>
    <mergeCell ref="N2:O2"/>
    <mergeCell ref="N3:O3"/>
    <mergeCell ref="K4:O4"/>
    <mergeCell ref="B42:G42"/>
    <mergeCell ref="G41:H41"/>
    <mergeCell ref="G40:H40"/>
    <mergeCell ref="B9:D9"/>
    <mergeCell ref="B11:D11"/>
    <mergeCell ref="E11:F11"/>
    <mergeCell ref="G11:H11"/>
    <mergeCell ref="O6:P6"/>
    <mergeCell ref="M6:N6"/>
    <mergeCell ref="K6:L7"/>
    <mergeCell ref="I6:J7"/>
    <mergeCell ref="G6:H7"/>
    <mergeCell ref="E6:F7"/>
    <mergeCell ref="O7:P7"/>
    <mergeCell ref="M7:N7"/>
    <mergeCell ref="G8:H8"/>
    <mergeCell ref="E8:F8"/>
    <mergeCell ref="B8:D8"/>
    <mergeCell ref="O8:P8"/>
    <mergeCell ref="M8:N8"/>
    <mergeCell ref="K8:L8"/>
    <mergeCell ref="I8:J8"/>
    <mergeCell ref="M13:N13"/>
    <mergeCell ref="K13:L13"/>
    <mergeCell ref="V17:W17"/>
    <mergeCell ref="T17:U17"/>
    <mergeCell ref="R17:S17"/>
    <mergeCell ref="O17:P17"/>
    <mergeCell ref="O18:P18"/>
    <mergeCell ref="M18:N18"/>
    <mergeCell ref="K18:L18"/>
    <mergeCell ref="I18:J18"/>
    <mergeCell ref="V18:W18"/>
    <mergeCell ref="T18:U18"/>
    <mergeCell ref="R18:S18"/>
    <mergeCell ref="M17:N17"/>
    <mergeCell ref="K17:L17"/>
    <mergeCell ref="I17:J17"/>
    <mergeCell ref="V20:W20"/>
    <mergeCell ref="T20:U20"/>
    <mergeCell ref="M21:N21"/>
    <mergeCell ref="K21:L21"/>
    <mergeCell ref="I21:J21"/>
    <mergeCell ref="G21:H21"/>
    <mergeCell ref="E21:F21"/>
    <mergeCell ref="V21:W21"/>
    <mergeCell ref="T21:U21"/>
    <mergeCell ref="R21:S21"/>
    <mergeCell ref="O21:P21"/>
    <mergeCell ref="O22:P22"/>
    <mergeCell ref="M22:N22"/>
    <mergeCell ref="K22:L22"/>
    <mergeCell ref="I22:J22"/>
    <mergeCell ref="G22:H22"/>
    <mergeCell ref="E22:F22"/>
    <mergeCell ref="E24:F24"/>
    <mergeCell ref="B24:D24"/>
    <mergeCell ref="V22:W22"/>
    <mergeCell ref="T22:U22"/>
    <mergeCell ref="R22:S22"/>
    <mergeCell ref="O24:P24"/>
    <mergeCell ref="M24:N24"/>
    <mergeCell ref="K24:L24"/>
    <mergeCell ref="I24:J24"/>
    <mergeCell ref="G24:H24"/>
    <mergeCell ref="V24:W24"/>
    <mergeCell ref="T24:U24"/>
    <mergeCell ref="R24:S24"/>
    <mergeCell ref="R23:S23"/>
    <mergeCell ref="T23:U23"/>
    <mergeCell ref="V23:W23"/>
    <mergeCell ref="R25:S25"/>
    <mergeCell ref="O25:P25"/>
    <mergeCell ref="M25:N25"/>
    <mergeCell ref="K25:L25"/>
    <mergeCell ref="I25:J25"/>
    <mergeCell ref="AA25:AB25"/>
    <mergeCell ref="V25:W25"/>
    <mergeCell ref="T25:U25"/>
    <mergeCell ref="M27:N27"/>
    <mergeCell ref="K27:L27"/>
    <mergeCell ref="I27:J27"/>
    <mergeCell ref="V27:W27"/>
    <mergeCell ref="T27:U27"/>
    <mergeCell ref="R27:S27"/>
    <mergeCell ref="O27:P27"/>
    <mergeCell ref="V26:W26"/>
    <mergeCell ref="AA26:AB26"/>
    <mergeCell ref="T26:U26"/>
    <mergeCell ref="T28:U28"/>
    <mergeCell ref="R28:S28"/>
    <mergeCell ref="O29:P29"/>
    <mergeCell ref="M29:N29"/>
    <mergeCell ref="K29:L29"/>
    <mergeCell ref="I29:J29"/>
    <mergeCell ref="G29:H29"/>
    <mergeCell ref="B30:D30"/>
    <mergeCell ref="V29:W29"/>
    <mergeCell ref="T29:U29"/>
    <mergeCell ref="R29:S29"/>
    <mergeCell ref="R30:S30"/>
    <mergeCell ref="O30:P30"/>
    <mergeCell ref="M30:N30"/>
    <mergeCell ref="K30:L30"/>
    <mergeCell ref="I30:J30"/>
    <mergeCell ref="E29:F29"/>
    <mergeCell ref="B29:D29"/>
    <mergeCell ref="V28:W28"/>
    <mergeCell ref="AA30:AB30"/>
    <mergeCell ref="V30:W30"/>
    <mergeCell ref="T30:U30"/>
    <mergeCell ref="M32:N32"/>
    <mergeCell ref="K32:L32"/>
    <mergeCell ref="I32:J32"/>
    <mergeCell ref="G32:H32"/>
    <mergeCell ref="E32:F32"/>
    <mergeCell ref="G30:H30"/>
    <mergeCell ref="E30:F30"/>
    <mergeCell ref="R31:S31"/>
    <mergeCell ref="T31:U31"/>
    <mergeCell ref="V31:W31"/>
    <mergeCell ref="AA31:AB31"/>
    <mergeCell ref="B32:D32"/>
    <mergeCell ref="B33:D33"/>
    <mergeCell ref="V32:W32"/>
    <mergeCell ref="T32:U32"/>
    <mergeCell ref="R32:S32"/>
    <mergeCell ref="O32:P32"/>
    <mergeCell ref="O33:P33"/>
    <mergeCell ref="M33:N33"/>
    <mergeCell ref="K33:L33"/>
    <mergeCell ref="I33:J33"/>
    <mergeCell ref="G33:H33"/>
    <mergeCell ref="E33:F33"/>
    <mergeCell ref="V33:W33"/>
    <mergeCell ref="T33:U33"/>
    <mergeCell ref="R33:S33"/>
  </mergeCells>
  <phoneticPr fontId="4" type="noConversion"/>
  <conditionalFormatting sqref="AD8:AD36">
    <cfRule type="cellIs" dxfId="1" priority="2" operator="lessThan">
      <formula>0</formula>
    </cfRule>
  </conditionalFormatting>
  <conditionalFormatting sqref="AD8:AD37">
    <cfRule type="cellIs" dxfId="0" priority="1" operator="greaterThan">
      <formula>0</formula>
    </cfRule>
  </conditionalFormatting>
  <pageMargins left="0.7" right="0.7" top="0.75" bottom="0.75" header="0.3" footer="0.3"/>
  <pageSetup paperSize="9" scale="26" orientation="landscape" horizontalDpi="0" verticalDpi="0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8" zoomScale="87" workbookViewId="0">
      <selection activeCell="E10" sqref="E10:F10"/>
    </sheetView>
  </sheetViews>
  <sheetFormatPr baseColWidth="10" defaultColWidth="10.83203125" defaultRowHeight="16" x14ac:dyDescent="0.2"/>
  <cols>
    <col min="1" max="1" width="11.6640625" style="12" bestFit="1" customWidth="1"/>
    <col min="2" max="3" width="10.83203125" style="12"/>
    <col min="4" max="4" width="2.1640625" style="12" customWidth="1"/>
    <col min="5" max="5" width="10.83203125" style="12" customWidth="1"/>
    <col min="6" max="7" width="10.83203125" style="12"/>
    <col min="8" max="8" width="9.5" style="12" customWidth="1"/>
    <col min="9" max="9" width="10.83203125" style="12"/>
    <col min="10" max="10" width="7.33203125" style="12" customWidth="1"/>
    <col min="11" max="13" width="10.83203125" style="12"/>
    <col min="14" max="14" width="1.6640625" style="12" customWidth="1"/>
    <col min="15" max="15" width="0" style="12" hidden="1" customWidth="1"/>
    <col min="16" max="16" width="0.83203125" style="12" hidden="1" customWidth="1"/>
    <col min="17" max="17" width="10.83203125" style="12" hidden="1" customWidth="1"/>
    <col min="18" max="18" width="0" style="12" hidden="1" customWidth="1"/>
    <col min="19" max="19" width="10.83203125" style="12" hidden="1" customWidth="1"/>
    <col min="20" max="20" width="10.83203125" style="12"/>
    <col min="21" max="21" width="10.83203125" style="12" customWidth="1"/>
    <col min="22" max="22" width="10.83203125" style="12"/>
    <col min="23" max="23" width="10.83203125" style="12" customWidth="1"/>
    <col min="24" max="28" width="10.83203125" style="12"/>
    <col min="29" max="29" width="8.1640625" style="12" customWidth="1"/>
    <col min="30" max="32" width="10.83203125" style="12"/>
    <col min="33" max="33" width="8.6640625" style="12" bestFit="1" customWidth="1"/>
    <col min="34" max="16384" width="10.83203125" style="12"/>
  </cols>
  <sheetData>
    <row r="1" spans="1:31" ht="37" customHeight="1" x14ac:dyDescent="0.2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8" t="s">
        <v>1</v>
      </c>
      <c r="L1" s="68"/>
      <c r="M1" s="68"/>
      <c r="N1" s="72"/>
      <c r="O1" s="72"/>
    </row>
    <row r="2" spans="1:31" ht="31" customHeight="1" x14ac:dyDescent="0.2">
      <c r="A2" s="13"/>
      <c r="B2" s="14"/>
      <c r="C2" s="15"/>
      <c r="D2" s="14"/>
      <c r="K2" s="68" t="s">
        <v>16</v>
      </c>
      <c r="L2" s="68"/>
      <c r="M2" s="68"/>
      <c r="N2" s="72"/>
      <c r="O2" s="72"/>
    </row>
    <row r="3" spans="1:31" s="2" customFormat="1" ht="23" customHeight="1" x14ac:dyDescent="0.2">
      <c r="A3" s="66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8" t="s">
        <v>18</v>
      </c>
      <c r="L3" s="68"/>
      <c r="M3" s="68"/>
      <c r="N3" s="68"/>
      <c r="O3" s="68"/>
    </row>
    <row r="4" spans="1:31" s="1" customFormat="1" ht="22" customHeight="1" x14ac:dyDescent="0.2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73" t="s">
        <v>19</v>
      </c>
      <c r="L4" s="73"/>
      <c r="M4" s="73"/>
      <c r="N4" s="73"/>
      <c r="O4" s="73"/>
    </row>
    <row r="5" spans="1:31" ht="17" thickBot="1" x14ac:dyDescent="0.25"/>
    <row r="6" spans="1:31" s="4" customFormat="1" ht="17" customHeight="1" x14ac:dyDescent="0.2">
      <c r="A6" s="70" t="s">
        <v>20</v>
      </c>
      <c r="B6" s="101" t="s">
        <v>21</v>
      </c>
      <c r="C6" s="54"/>
      <c r="D6" s="54"/>
      <c r="E6" s="54" t="s">
        <v>22</v>
      </c>
      <c r="F6" s="54"/>
      <c r="G6" s="54" t="s">
        <v>23</v>
      </c>
      <c r="H6" s="54"/>
      <c r="I6" s="54" t="s">
        <v>24</v>
      </c>
      <c r="J6" s="54"/>
      <c r="K6" s="54" t="s">
        <v>25</v>
      </c>
      <c r="L6" s="56"/>
      <c r="M6" s="55" t="s">
        <v>26</v>
      </c>
      <c r="N6" s="54"/>
      <c r="O6" s="54">
        <v>1119</v>
      </c>
      <c r="P6" s="54"/>
      <c r="Q6" s="16">
        <v>1150</v>
      </c>
      <c r="R6" s="54">
        <v>1210</v>
      </c>
      <c r="S6" s="54"/>
      <c r="T6" s="54">
        <v>2111</v>
      </c>
      <c r="U6" s="54"/>
      <c r="V6" s="54">
        <v>2122</v>
      </c>
      <c r="W6" s="80"/>
      <c r="X6" s="17">
        <v>2242</v>
      </c>
      <c r="Y6" s="17">
        <v>2312</v>
      </c>
      <c r="Z6" s="17">
        <v>2322</v>
      </c>
      <c r="AA6" s="17">
        <v>2341</v>
      </c>
      <c r="AB6" s="17">
        <v>5239</v>
      </c>
      <c r="AC6" s="17">
        <v>2390</v>
      </c>
      <c r="AD6" s="74" t="s">
        <v>27</v>
      </c>
      <c r="AE6" s="75"/>
    </row>
    <row r="7" spans="1:31" s="5" customFormat="1" ht="113" customHeight="1" thickBot="1" x14ac:dyDescent="0.25">
      <c r="A7" s="71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4"/>
      <c r="M7" s="60" t="s">
        <v>2</v>
      </c>
      <c r="N7" s="59"/>
      <c r="O7" s="59" t="s">
        <v>3</v>
      </c>
      <c r="P7" s="59"/>
      <c r="Q7" s="18" t="s">
        <v>4</v>
      </c>
      <c r="R7" s="59" t="s">
        <v>5</v>
      </c>
      <c r="S7" s="59"/>
      <c r="T7" s="59" t="s">
        <v>28</v>
      </c>
      <c r="U7" s="59"/>
      <c r="V7" s="59" t="s">
        <v>6</v>
      </c>
      <c r="W7" s="59"/>
      <c r="X7" s="19" t="s">
        <v>7</v>
      </c>
      <c r="Y7" s="19" t="s">
        <v>128</v>
      </c>
      <c r="Z7" s="19" t="s">
        <v>8</v>
      </c>
      <c r="AA7" s="35" t="s">
        <v>129</v>
      </c>
      <c r="AB7" s="19" t="s">
        <v>124</v>
      </c>
      <c r="AC7" s="19" t="s">
        <v>9</v>
      </c>
      <c r="AD7" s="76"/>
      <c r="AE7" s="77"/>
    </row>
    <row r="8" spans="1:31" s="5" customFormat="1" ht="41" customHeight="1" thickBot="1" x14ac:dyDescent="0.25">
      <c r="A8" s="20" t="s">
        <v>91</v>
      </c>
      <c r="B8" s="98" t="s">
        <v>135</v>
      </c>
      <c r="C8" s="99"/>
      <c r="D8" s="100"/>
      <c r="E8" s="46" t="s">
        <v>145</v>
      </c>
      <c r="F8" s="46"/>
      <c r="G8" s="46">
        <v>2</v>
      </c>
      <c r="H8" s="46"/>
      <c r="I8" s="46" t="s">
        <v>125</v>
      </c>
      <c r="J8" s="46"/>
      <c r="K8" s="46" t="s">
        <v>66</v>
      </c>
      <c r="L8" s="105"/>
      <c r="M8" s="63"/>
      <c r="N8" s="46"/>
      <c r="O8" s="46"/>
      <c r="P8" s="46"/>
      <c r="Q8" s="36"/>
      <c r="R8" s="81"/>
      <c r="S8" s="81"/>
      <c r="T8" s="81">
        <v>150</v>
      </c>
      <c r="U8" s="81"/>
      <c r="V8" s="81"/>
      <c r="W8" s="82"/>
      <c r="X8" s="22"/>
      <c r="Y8" s="22"/>
      <c r="Z8" s="22"/>
      <c r="AA8" s="22"/>
      <c r="AB8" s="22"/>
      <c r="AC8" s="22">
        <v>695</v>
      </c>
      <c r="AD8" s="85">
        <f>SUM(M8:AC8)</f>
        <v>845</v>
      </c>
      <c r="AE8" s="86"/>
    </row>
    <row r="9" spans="1:31" s="5" customFormat="1" ht="40" customHeight="1" thickBot="1" x14ac:dyDescent="0.25">
      <c r="A9" s="23" t="s">
        <v>92</v>
      </c>
      <c r="B9" s="50" t="s">
        <v>134</v>
      </c>
      <c r="C9" s="51"/>
      <c r="D9" s="52"/>
      <c r="E9" s="78" t="s">
        <v>32</v>
      </c>
      <c r="F9" s="52"/>
      <c r="G9" s="78">
        <v>1</v>
      </c>
      <c r="H9" s="52"/>
      <c r="I9" s="78">
        <v>100</v>
      </c>
      <c r="J9" s="52"/>
      <c r="K9" s="78" t="s">
        <v>33</v>
      </c>
      <c r="L9" s="79"/>
      <c r="M9" s="50"/>
      <c r="N9" s="52"/>
      <c r="O9" s="26"/>
      <c r="P9" s="37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>
        <v>140</v>
      </c>
      <c r="AD9" s="85">
        <f t="shared" ref="AD9:AD10" si="0">SUM(M9:AC9)</f>
        <v>140</v>
      </c>
      <c r="AE9" s="86"/>
    </row>
    <row r="10" spans="1:31" s="5" customFormat="1" ht="42" customHeight="1" x14ac:dyDescent="0.2">
      <c r="A10" s="27" t="s">
        <v>93</v>
      </c>
      <c r="B10" s="39" t="s">
        <v>136</v>
      </c>
      <c r="C10" s="40"/>
      <c r="D10" s="40"/>
      <c r="E10" s="40" t="s">
        <v>146</v>
      </c>
      <c r="F10" s="40"/>
      <c r="G10" s="40">
        <v>2</v>
      </c>
      <c r="H10" s="40"/>
      <c r="I10" s="40">
        <v>80</v>
      </c>
      <c r="J10" s="40"/>
      <c r="K10" s="40" t="s">
        <v>33</v>
      </c>
      <c r="L10" s="42"/>
      <c r="M10" s="39"/>
      <c r="N10" s="40"/>
      <c r="O10" s="46"/>
      <c r="P10" s="47"/>
      <c r="Q10" s="37"/>
      <c r="R10" s="40"/>
      <c r="S10" s="40"/>
      <c r="T10" s="40">
        <v>54</v>
      </c>
      <c r="U10" s="40"/>
      <c r="V10" s="40"/>
      <c r="W10" s="40"/>
      <c r="X10" s="22"/>
      <c r="Y10" s="22"/>
      <c r="Z10" s="22"/>
      <c r="AA10" s="22"/>
      <c r="AB10" s="22"/>
      <c r="AC10" s="22">
        <v>30</v>
      </c>
      <c r="AD10" s="85">
        <f t="shared" si="0"/>
        <v>84</v>
      </c>
      <c r="AE10" s="86"/>
    </row>
    <row r="11" spans="1:31" s="5" customFormat="1" ht="55" customHeight="1" x14ac:dyDescent="0.2">
      <c r="A11" s="27" t="s">
        <v>94</v>
      </c>
      <c r="B11" s="43" t="s">
        <v>72</v>
      </c>
      <c r="C11" s="53"/>
      <c r="D11" s="41"/>
      <c r="E11" s="45" t="s">
        <v>73</v>
      </c>
      <c r="F11" s="41"/>
      <c r="G11" s="45">
        <v>5</v>
      </c>
      <c r="H11" s="41"/>
      <c r="I11" s="45">
        <v>20</v>
      </c>
      <c r="J11" s="41"/>
      <c r="K11" s="45" t="s">
        <v>74</v>
      </c>
      <c r="L11" s="44"/>
      <c r="M11" s="43"/>
      <c r="N11" s="41"/>
      <c r="O11" s="45"/>
      <c r="P11" s="41"/>
      <c r="Q11" s="25"/>
      <c r="R11" s="45"/>
      <c r="S11" s="41"/>
      <c r="T11" s="45"/>
      <c r="U11" s="41"/>
      <c r="V11" s="45">
        <f>1869</f>
        <v>1869</v>
      </c>
      <c r="W11" s="41"/>
      <c r="X11" s="26"/>
      <c r="Y11" s="26"/>
      <c r="Z11" s="37"/>
      <c r="AA11" s="25"/>
      <c r="AB11" s="24"/>
      <c r="AC11" s="38"/>
      <c r="AD11" s="43">
        <f t="shared" ref="AD11:AD21" si="1">SUM(M11:AC11)</f>
        <v>1869</v>
      </c>
      <c r="AE11" s="44"/>
    </row>
    <row r="12" spans="1:31" s="5" customFormat="1" ht="42" customHeight="1" x14ac:dyDescent="0.2">
      <c r="A12" s="27" t="s">
        <v>95</v>
      </c>
      <c r="B12" s="43" t="s">
        <v>126</v>
      </c>
      <c r="C12" s="53"/>
      <c r="D12" s="41"/>
      <c r="E12" s="45" t="s">
        <v>86</v>
      </c>
      <c r="F12" s="41"/>
      <c r="G12" s="45"/>
      <c r="H12" s="41"/>
      <c r="I12" s="45"/>
      <c r="J12" s="41"/>
      <c r="K12" s="45"/>
      <c r="L12" s="44"/>
      <c r="M12" s="43"/>
      <c r="N12" s="41"/>
      <c r="O12" s="45"/>
      <c r="P12" s="41"/>
      <c r="Q12" s="37"/>
      <c r="R12" s="45"/>
      <c r="S12" s="41"/>
      <c r="T12" s="45"/>
      <c r="U12" s="41"/>
      <c r="V12" s="45"/>
      <c r="W12" s="41"/>
      <c r="X12" s="22"/>
      <c r="Y12" s="22"/>
      <c r="Z12" s="22"/>
      <c r="AA12" s="22">
        <v>1000</v>
      </c>
      <c r="AB12" s="22"/>
      <c r="AC12" s="26"/>
      <c r="AD12" s="43">
        <f t="shared" si="1"/>
        <v>1000</v>
      </c>
      <c r="AE12" s="44"/>
    </row>
    <row r="13" spans="1:31" s="5" customFormat="1" ht="33" customHeight="1" x14ac:dyDescent="0.2">
      <c r="A13" s="28" t="s">
        <v>96</v>
      </c>
      <c r="B13" s="43" t="s">
        <v>127</v>
      </c>
      <c r="C13" s="53"/>
      <c r="D13" s="41"/>
      <c r="E13" s="45" t="s">
        <v>86</v>
      </c>
      <c r="F13" s="41"/>
      <c r="G13" s="45"/>
      <c r="H13" s="41"/>
      <c r="I13" s="45"/>
      <c r="J13" s="41"/>
      <c r="K13" s="45"/>
      <c r="L13" s="44"/>
      <c r="M13" s="43"/>
      <c r="N13" s="41"/>
      <c r="O13" s="45"/>
      <c r="P13" s="41"/>
      <c r="Q13" s="37"/>
      <c r="R13" s="45"/>
      <c r="S13" s="41"/>
      <c r="T13" s="45"/>
      <c r="U13" s="41"/>
      <c r="V13" s="45"/>
      <c r="W13" s="41"/>
      <c r="X13" s="26"/>
      <c r="Y13" s="26">
        <v>200</v>
      </c>
      <c r="Z13" s="26"/>
      <c r="AA13" s="26"/>
      <c r="AB13" s="26"/>
      <c r="AC13" s="26"/>
      <c r="AD13" s="43">
        <f t="shared" si="1"/>
        <v>200</v>
      </c>
      <c r="AE13" s="44"/>
    </row>
    <row r="14" spans="1:31" s="5" customFormat="1" ht="33" customHeight="1" x14ac:dyDescent="0.2">
      <c r="A14" s="28" t="s">
        <v>97</v>
      </c>
      <c r="B14" s="43" t="s">
        <v>132</v>
      </c>
      <c r="C14" s="53"/>
      <c r="D14" s="41"/>
      <c r="E14" s="45" t="s">
        <v>86</v>
      </c>
      <c r="F14" s="41"/>
      <c r="G14" s="45"/>
      <c r="H14" s="41"/>
      <c r="I14" s="45"/>
      <c r="J14" s="41"/>
      <c r="K14" s="45"/>
      <c r="L14" s="44"/>
      <c r="M14" s="43"/>
      <c r="N14" s="41"/>
      <c r="O14" s="45"/>
      <c r="P14" s="41"/>
      <c r="Q14" s="37"/>
      <c r="R14" s="45"/>
      <c r="S14" s="41"/>
      <c r="T14" s="45"/>
      <c r="U14" s="41"/>
      <c r="V14" s="45"/>
      <c r="W14" s="41"/>
      <c r="X14" s="26"/>
      <c r="Y14" s="26">
        <v>500</v>
      </c>
      <c r="Z14" s="26"/>
      <c r="AA14" s="26"/>
      <c r="AB14" s="26"/>
      <c r="AC14" s="26"/>
      <c r="AD14" s="43">
        <f t="shared" si="1"/>
        <v>500</v>
      </c>
      <c r="AE14" s="44"/>
    </row>
    <row r="15" spans="1:31" s="5" customFormat="1" ht="39" customHeight="1" x14ac:dyDescent="0.2">
      <c r="A15" s="28" t="s">
        <v>98</v>
      </c>
      <c r="B15" s="106" t="s">
        <v>130</v>
      </c>
      <c r="C15" s="107"/>
      <c r="D15" s="108"/>
      <c r="E15" s="109" t="s">
        <v>86</v>
      </c>
      <c r="F15" s="108"/>
      <c r="G15" s="45"/>
      <c r="H15" s="41"/>
      <c r="I15" s="45"/>
      <c r="J15" s="41"/>
      <c r="K15" s="45"/>
      <c r="L15" s="44"/>
      <c r="M15" s="43"/>
      <c r="N15" s="41"/>
      <c r="O15" s="45"/>
      <c r="P15" s="41"/>
      <c r="Q15" s="37"/>
      <c r="R15" s="45"/>
      <c r="S15" s="41"/>
      <c r="T15" s="45"/>
      <c r="U15" s="41"/>
      <c r="V15" s="45"/>
      <c r="W15" s="41"/>
      <c r="X15" s="26">
        <v>140</v>
      </c>
      <c r="Y15" s="26"/>
      <c r="Z15" s="26"/>
      <c r="AA15" s="26"/>
      <c r="AB15" s="26"/>
      <c r="AC15" s="22"/>
      <c r="AD15" s="43">
        <f t="shared" si="1"/>
        <v>140</v>
      </c>
      <c r="AE15" s="44"/>
    </row>
    <row r="16" spans="1:31" s="5" customFormat="1" ht="48" customHeight="1" x14ac:dyDescent="0.2">
      <c r="A16" s="27" t="s">
        <v>99</v>
      </c>
      <c r="B16" s="43" t="s">
        <v>67</v>
      </c>
      <c r="C16" s="53"/>
      <c r="D16" s="41"/>
      <c r="E16" s="45" t="s">
        <v>68</v>
      </c>
      <c r="F16" s="41"/>
      <c r="G16" s="45">
        <v>1</v>
      </c>
      <c r="H16" s="41"/>
      <c r="I16" s="45">
        <v>115</v>
      </c>
      <c r="J16" s="41"/>
      <c r="K16" s="45" t="s">
        <v>33</v>
      </c>
      <c r="L16" s="44"/>
      <c r="M16" s="43"/>
      <c r="N16" s="41"/>
      <c r="O16" s="45"/>
      <c r="P16" s="41"/>
      <c r="Q16" s="37"/>
      <c r="R16" s="45"/>
      <c r="S16" s="41"/>
      <c r="T16" s="45">
        <v>54</v>
      </c>
      <c r="U16" s="41"/>
      <c r="V16" s="45"/>
      <c r="W16" s="41"/>
      <c r="X16" s="22"/>
      <c r="Y16" s="22"/>
      <c r="Z16" s="22"/>
      <c r="AA16" s="22"/>
      <c r="AB16" s="22"/>
      <c r="AC16" s="26"/>
      <c r="AD16" s="43">
        <f t="shared" si="1"/>
        <v>54</v>
      </c>
      <c r="AE16" s="44"/>
    </row>
    <row r="17" spans="1:33" s="5" customFormat="1" ht="34" customHeight="1" x14ac:dyDescent="0.2">
      <c r="A17" s="28" t="s">
        <v>100</v>
      </c>
      <c r="B17" s="43" t="s">
        <v>133</v>
      </c>
      <c r="C17" s="53"/>
      <c r="D17" s="41"/>
      <c r="E17" s="109" t="s">
        <v>88</v>
      </c>
      <c r="F17" s="108"/>
      <c r="G17" s="45">
        <v>1</v>
      </c>
      <c r="H17" s="41"/>
      <c r="I17" s="45">
        <v>130</v>
      </c>
      <c r="J17" s="41"/>
      <c r="K17" s="45" t="s">
        <v>33</v>
      </c>
      <c r="L17" s="44"/>
      <c r="M17" s="43"/>
      <c r="N17" s="41"/>
      <c r="O17" s="45"/>
      <c r="P17" s="41"/>
      <c r="Q17" s="37"/>
      <c r="R17" s="45"/>
      <c r="S17" s="41"/>
      <c r="T17" s="45"/>
      <c r="U17" s="41"/>
      <c r="V17" s="45"/>
      <c r="W17" s="41"/>
      <c r="X17" s="26"/>
      <c r="Y17" s="26"/>
      <c r="Z17" s="26"/>
      <c r="AA17" s="26"/>
      <c r="AB17" s="26"/>
      <c r="AC17" s="26">
        <v>350</v>
      </c>
      <c r="AD17" s="43">
        <f t="shared" si="1"/>
        <v>350</v>
      </c>
      <c r="AE17" s="44"/>
    </row>
    <row r="18" spans="1:33" s="5" customFormat="1" ht="41" customHeight="1" x14ac:dyDescent="0.2">
      <c r="A18" s="28" t="s">
        <v>101</v>
      </c>
      <c r="B18" s="106" t="s">
        <v>131</v>
      </c>
      <c r="C18" s="107"/>
      <c r="D18" s="110"/>
      <c r="E18" s="111" t="s">
        <v>88</v>
      </c>
      <c r="F18" s="41"/>
      <c r="G18" s="45"/>
      <c r="H18" s="41"/>
      <c r="I18" s="45"/>
      <c r="J18" s="41"/>
      <c r="K18" s="45"/>
      <c r="L18" s="44"/>
      <c r="M18" s="43"/>
      <c r="N18" s="41"/>
      <c r="O18" s="45"/>
      <c r="P18" s="41"/>
      <c r="Q18" s="37"/>
      <c r="R18" s="45"/>
      <c r="S18" s="41"/>
      <c r="T18" s="45"/>
      <c r="U18" s="41"/>
      <c r="V18" s="45"/>
      <c r="W18" s="41"/>
      <c r="X18" s="26">
        <v>150</v>
      </c>
      <c r="Y18" s="26"/>
      <c r="Z18" s="26"/>
      <c r="AA18" s="26"/>
      <c r="AB18" s="26"/>
      <c r="AC18" s="22"/>
      <c r="AD18" s="43">
        <f t="shared" si="1"/>
        <v>150</v>
      </c>
      <c r="AE18" s="44"/>
    </row>
    <row r="19" spans="1:33" s="5" customFormat="1" ht="46" customHeight="1" x14ac:dyDescent="0.2">
      <c r="A19" s="27" t="s">
        <v>102</v>
      </c>
      <c r="B19" s="43" t="s">
        <v>137</v>
      </c>
      <c r="C19" s="53"/>
      <c r="D19" s="41"/>
      <c r="E19" s="45" t="s">
        <v>138</v>
      </c>
      <c r="F19" s="41"/>
      <c r="G19" s="45">
        <v>5</v>
      </c>
      <c r="H19" s="41"/>
      <c r="I19" s="45">
        <v>2</v>
      </c>
      <c r="J19" s="41"/>
      <c r="K19" s="45" t="s">
        <v>139</v>
      </c>
      <c r="L19" s="44"/>
      <c r="M19" s="43"/>
      <c r="N19" s="41"/>
      <c r="O19" s="45"/>
      <c r="P19" s="41"/>
      <c r="Q19" s="37"/>
      <c r="R19" s="45"/>
      <c r="S19" s="41"/>
      <c r="T19" s="45"/>
      <c r="U19" s="41"/>
      <c r="V19" s="45">
        <v>727</v>
      </c>
      <c r="W19" s="41"/>
      <c r="X19" s="26"/>
      <c r="Y19" s="26"/>
      <c r="Z19" s="26"/>
      <c r="AA19" s="26"/>
      <c r="AB19" s="26"/>
      <c r="AC19" s="26"/>
      <c r="AD19" s="43">
        <f t="shared" si="1"/>
        <v>727</v>
      </c>
      <c r="AE19" s="44"/>
    </row>
    <row r="20" spans="1:33" s="5" customFormat="1" ht="17" x14ac:dyDescent="0.2">
      <c r="A20" s="28" t="s">
        <v>103</v>
      </c>
      <c r="B20" s="43" t="s">
        <v>141</v>
      </c>
      <c r="C20" s="53"/>
      <c r="D20" s="41"/>
      <c r="E20" s="45" t="s">
        <v>142</v>
      </c>
      <c r="F20" s="41"/>
      <c r="G20" s="45">
        <v>28</v>
      </c>
      <c r="H20" s="41"/>
      <c r="I20" s="45">
        <v>1</v>
      </c>
      <c r="J20" s="41"/>
      <c r="K20" s="45" t="s">
        <v>33</v>
      </c>
      <c r="L20" s="44"/>
      <c r="M20" s="43"/>
      <c r="N20" s="41"/>
      <c r="O20" s="45"/>
      <c r="P20" s="41"/>
      <c r="Q20" s="37"/>
      <c r="R20" s="45"/>
      <c r="S20" s="41"/>
      <c r="T20" s="45"/>
      <c r="U20" s="41"/>
      <c r="V20" s="45"/>
      <c r="W20" s="41"/>
      <c r="X20" s="26"/>
      <c r="Y20" s="26"/>
      <c r="Z20" s="26"/>
      <c r="AA20" s="26"/>
      <c r="AB20" s="26"/>
      <c r="AC20" s="26">
        <v>172</v>
      </c>
      <c r="AD20" s="43">
        <f t="shared" ref="AD20" si="2">SUM(M20:AC20)</f>
        <v>172</v>
      </c>
      <c r="AE20" s="44"/>
    </row>
    <row r="21" spans="1:33" s="5" customFormat="1" ht="18" thickBot="1" x14ac:dyDescent="0.25">
      <c r="A21" s="28" t="s">
        <v>104</v>
      </c>
      <c r="B21" s="43" t="s">
        <v>140</v>
      </c>
      <c r="C21" s="53"/>
      <c r="D21" s="41"/>
      <c r="E21" s="45"/>
      <c r="F21" s="41"/>
      <c r="G21" s="45"/>
      <c r="H21" s="41"/>
      <c r="I21" s="45"/>
      <c r="J21" s="41"/>
      <c r="K21" s="45"/>
      <c r="L21" s="44"/>
      <c r="M21" s="43"/>
      <c r="N21" s="41"/>
      <c r="O21" s="45"/>
      <c r="P21" s="41"/>
      <c r="Q21" s="37"/>
      <c r="R21" s="45"/>
      <c r="S21" s="41"/>
      <c r="T21" s="45"/>
      <c r="U21" s="41"/>
      <c r="V21" s="45"/>
      <c r="W21" s="41"/>
      <c r="X21" s="26">
        <v>302</v>
      </c>
      <c r="Y21" s="26"/>
      <c r="Z21" s="26"/>
      <c r="AA21" s="26"/>
      <c r="AB21" s="26"/>
      <c r="AC21" s="26"/>
      <c r="AD21" s="43">
        <f t="shared" si="1"/>
        <v>302</v>
      </c>
      <c r="AE21" s="44"/>
    </row>
    <row r="22" spans="1:33" s="5" customFormat="1" ht="18" thickBot="1" x14ac:dyDescent="0.25">
      <c r="A22" s="28">
        <v>15</v>
      </c>
      <c r="M22" s="93" t="s">
        <v>10</v>
      </c>
      <c r="N22" s="94"/>
      <c r="O22" s="87">
        <f>SUM(O8:P21)</f>
        <v>0</v>
      </c>
      <c r="P22" s="87"/>
      <c r="Q22" s="6">
        <f>SUM(Q8:Q21)</f>
        <v>0</v>
      </c>
      <c r="R22" s="87">
        <f>SUM(R8:S21)</f>
        <v>0</v>
      </c>
      <c r="S22" s="87"/>
      <c r="T22" s="87">
        <f>SUM(T8:U21)</f>
        <v>258</v>
      </c>
      <c r="U22" s="87"/>
      <c r="V22" s="87">
        <f>SUM(V8:W21)</f>
        <v>2596</v>
      </c>
      <c r="W22" s="87"/>
      <c r="X22" s="10">
        <f>SUM(X8:X21)</f>
        <v>592</v>
      </c>
      <c r="Y22" s="11">
        <f>SUM(Y8:Y21)</f>
        <v>700</v>
      </c>
      <c r="Z22" s="11">
        <f t="shared" ref="Z22:AB22" si="3">SUM(Z8:Z21)</f>
        <v>0</v>
      </c>
      <c r="AA22" s="11">
        <f t="shared" si="3"/>
        <v>1000</v>
      </c>
      <c r="AB22" s="11">
        <f t="shared" si="3"/>
        <v>0</v>
      </c>
      <c r="AC22" s="10">
        <f>SUM(AC8:AC21)</f>
        <v>1387</v>
      </c>
      <c r="AD22" s="88">
        <f>SUM(AD8:AE21)</f>
        <v>6533</v>
      </c>
      <c r="AE22" s="89"/>
    </row>
    <row r="23" spans="1:33" s="5" customFormat="1" ht="40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f>AF24-AD22</f>
        <v>0</v>
      </c>
      <c r="AE23" s="7"/>
    </row>
    <row r="24" spans="1:33" s="5" customFormat="1" ht="46" customHeight="1" x14ac:dyDescent="0.2">
      <c r="A24" s="7"/>
      <c r="B24" s="32"/>
      <c r="C24" s="112">
        <v>42821</v>
      </c>
      <c r="D24" s="113"/>
      <c r="E24" s="113"/>
      <c r="F24" s="113"/>
      <c r="G24" s="48"/>
      <c r="H24" s="48"/>
      <c r="I24" s="83"/>
      <c r="J24" s="83"/>
      <c r="K24" s="92" t="s">
        <v>143</v>
      </c>
      <c r="L24" s="9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5">
        <v>6533</v>
      </c>
      <c r="AG24" s="5">
        <f>SUM(AD8:AE21)</f>
        <v>6533</v>
      </c>
    </row>
    <row r="25" spans="1:33" s="5" customFormat="1" ht="35" customHeight="1" x14ac:dyDescent="0.2">
      <c r="A25" s="7"/>
      <c r="B25" s="33"/>
      <c r="C25" s="84" t="s">
        <v>90</v>
      </c>
      <c r="D25" s="84"/>
      <c r="E25" s="84"/>
      <c r="F25" s="84"/>
      <c r="G25" s="49"/>
      <c r="H25" s="49"/>
      <c r="I25" s="84" t="s">
        <v>11</v>
      </c>
      <c r="J25" s="84"/>
      <c r="K25" s="84" t="s">
        <v>12</v>
      </c>
      <c r="L25" s="8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3" s="5" customFormat="1" ht="17" x14ac:dyDescent="0.2">
      <c r="A26" s="7"/>
      <c r="B26" s="34"/>
      <c r="C26" s="34"/>
      <c r="D26" s="34"/>
      <c r="E26" s="34"/>
      <c r="F26" s="34"/>
      <c r="G26" s="48" t="s">
        <v>13</v>
      </c>
      <c r="H26" s="48"/>
      <c r="I26" s="83" t="s">
        <v>144</v>
      </c>
      <c r="J26" s="83"/>
      <c r="K26" s="83"/>
      <c r="L26" s="3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3" s="5" customFormat="1" ht="43" customHeight="1" x14ac:dyDescent="0.2">
      <c r="A27" s="7"/>
      <c r="B27" s="48"/>
      <c r="C27" s="48"/>
      <c r="D27" s="48"/>
      <c r="E27" s="48"/>
      <c r="F27" s="48"/>
      <c r="G27" s="48"/>
      <c r="H27" s="34"/>
      <c r="I27" s="84" t="s">
        <v>14</v>
      </c>
      <c r="J27" s="84"/>
      <c r="K27" s="84"/>
      <c r="L27" s="34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3" s="5" customFormat="1" ht="17" x14ac:dyDescent="0.2">
      <c r="A28" s="7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3"/>
      <c r="AA28" s="3"/>
      <c r="AB28" s="3"/>
      <c r="AC28" s="3"/>
      <c r="AD28" s="3"/>
      <c r="AE28" s="3"/>
    </row>
    <row r="29" spans="1:33" s="5" customFormat="1" ht="17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3" s="5" customFormat="1" ht="17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3" s="5" customFormat="1" ht="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3" s="5" customFormat="1" ht="50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4" s="5" customFormat="1" ht="38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4" s="5" customFormat="1" ht="17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4" s="5" customFormat="1" ht="46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4" s="5" customFormat="1" ht="17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4" s="5" customFormat="1" ht="52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4" s="5" customFormat="1" ht="17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G38" s="5">
        <v>6533</v>
      </c>
      <c r="AH38" s="5">
        <f>AG38-SUM(M8:AC21)</f>
        <v>0</v>
      </c>
    </row>
    <row r="39" spans="1:34" s="7" customFormat="1" ht="17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4" s="7" customFormat="1" ht="17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4" s="7" customFormat="1" ht="17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4" s="7" customFormat="1" ht="17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4" s="7" customFormat="1" ht="17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4" s="3" customFormat="1" ht="17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</sheetData>
  <mergeCells count="195">
    <mergeCell ref="B27:G27"/>
    <mergeCell ref="I27:K27"/>
    <mergeCell ref="AD22:AE22"/>
    <mergeCell ref="C24:F24"/>
    <mergeCell ref="G24:H24"/>
    <mergeCell ref="I24:J24"/>
    <mergeCell ref="K24:L24"/>
    <mergeCell ref="C25:F25"/>
    <mergeCell ref="G25:H25"/>
    <mergeCell ref="I25:J25"/>
    <mergeCell ref="K25:L25"/>
    <mergeCell ref="M22:N22"/>
    <mergeCell ref="O22:P22"/>
    <mergeCell ref="R22:S22"/>
    <mergeCell ref="T22:U22"/>
    <mergeCell ref="V22:W22"/>
    <mergeCell ref="G26:H26"/>
    <mergeCell ref="I26:K26"/>
    <mergeCell ref="B11:D11"/>
    <mergeCell ref="R21:S21"/>
    <mergeCell ref="T21:U21"/>
    <mergeCell ref="V21:W21"/>
    <mergeCell ref="V14:W14"/>
    <mergeCell ref="R12:S12"/>
    <mergeCell ref="T12:U12"/>
    <mergeCell ref="V12:W12"/>
    <mergeCell ref="B20:D20"/>
    <mergeCell ref="E20:F20"/>
    <mergeCell ref="G20:H20"/>
    <mergeCell ref="I20:J20"/>
    <mergeCell ref="K20:L20"/>
    <mergeCell ref="M20:N20"/>
    <mergeCell ref="O20:P20"/>
    <mergeCell ref="R20:S20"/>
    <mergeCell ref="T20:U20"/>
    <mergeCell ref="V20:W20"/>
    <mergeCell ref="E11:F11"/>
    <mergeCell ref="G11:H11"/>
    <mergeCell ref="I11:J11"/>
    <mergeCell ref="K11:L11"/>
    <mergeCell ref="M11:N11"/>
    <mergeCell ref="O11:P11"/>
    <mergeCell ref="AD19:AE19"/>
    <mergeCell ref="O19:P19"/>
    <mergeCell ref="R19:S19"/>
    <mergeCell ref="T19:U19"/>
    <mergeCell ref="V19:W19"/>
    <mergeCell ref="M19:N19"/>
    <mergeCell ref="B21:D21"/>
    <mergeCell ref="E21:F21"/>
    <mergeCell ref="G21:H21"/>
    <mergeCell ref="I21:J21"/>
    <mergeCell ref="K21:L21"/>
    <mergeCell ref="B19:D19"/>
    <mergeCell ref="E19:F19"/>
    <mergeCell ref="G19:H19"/>
    <mergeCell ref="I19:J19"/>
    <mergeCell ref="K19:L19"/>
    <mergeCell ref="AD21:AE21"/>
    <mergeCell ref="M21:N21"/>
    <mergeCell ref="O21:P21"/>
    <mergeCell ref="AD20:AE20"/>
    <mergeCell ref="AD18:AE18"/>
    <mergeCell ref="O18:P18"/>
    <mergeCell ref="R18:S18"/>
    <mergeCell ref="T18:U18"/>
    <mergeCell ref="V18:W18"/>
    <mergeCell ref="AD17:AE17"/>
    <mergeCell ref="M16:N16"/>
    <mergeCell ref="B18:D18"/>
    <mergeCell ref="E18:F18"/>
    <mergeCell ref="G18:H18"/>
    <mergeCell ref="I18:J18"/>
    <mergeCell ref="K18:L18"/>
    <mergeCell ref="M18:N18"/>
    <mergeCell ref="M17:N17"/>
    <mergeCell ref="O17:P17"/>
    <mergeCell ref="R17:S17"/>
    <mergeCell ref="T17:U17"/>
    <mergeCell ref="V17:W17"/>
    <mergeCell ref="AD16:AE16"/>
    <mergeCell ref="O16:P16"/>
    <mergeCell ref="R16:S16"/>
    <mergeCell ref="T16:U16"/>
    <mergeCell ref="V16:W16"/>
    <mergeCell ref="B17:D17"/>
    <mergeCell ref="E17:F17"/>
    <mergeCell ref="G17:H17"/>
    <mergeCell ref="I17:J17"/>
    <mergeCell ref="K17:L17"/>
    <mergeCell ref="B16:D16"/>
    <mergeCell ref="E16:F16"/>
    <mergeCell ref="G16:H16"/>
    <mergeCell ref="I16:J16"/>
    <mergeCell ref="K16:L16"/>
    <mergeCell ref="M15:N15"/>
    <mergeCell ref="O15:P15"/>
    <mergeCell ref="R15:S15"/>
    <mergeCell ref="T15:U15"/>
    <mergeCell ref="V15:W15"/>
    <mergeCell ref="AD14:AE14"/>
    <mergeCell ref="O14:P14"/>
    <mergeCell ref="R14:S14"/>
    <mergeCell ref="T14:U14"/>
    <mergeCell ref="M14:N14"/>
    <mergeCell ref="AD15:AE15"/>
    <mergeCell ref="B15:D15"/>
    <mergeCell ref="E15:F15"/>
    <mergeCell ref="G15:H15"/>
    <mergeCell ref="I15:J15"/>
    <mergeCell ref="K15:L15"/>
    <mergeCell ref="B14:D14"/>
    <mergeCell ref="E14:F14"/>
    <mergeCell ref="G14:H14"/>
    <mergeCell ref="I14:J14"/>
    <mergeCell ref="K14:L14"/>
    <mergeCell ref="M13:N13"/>
    <mergeCell ref="O13:P13"/>
    <mergeCell ref="R13:S13"/>
    <mergeCell ref="T13:U13"/>
    <mergeCell ref="V13:W13"/>
    <mergeCell ref="AD12:AE12"/>
    <mergeCell ref="O12:P12"/>
    <mergeCell ref="AD11:AE11"/>
    <mergeCell ref="M12:N12"/>
    <mergeCell ref="AD13:AE13"/>
    <mergeCell ref="R11:S11"/>
    <mergeCell ref="T11:U11"/>
    <mergeCell ref="V11:W11"/>
    <mergeCell ref="B13:D13"/>
    <mergeCell ref="E13:F13"/>
    <mergeCell ref="G13:H13"/>
    <mergeCell ref="I13:J13"/>
    <mergeCell ref="K13:L13"/>
    <mergeCell ref="B12:D12"/>
    <mergeCell ref="E12:F12"/>
    <mergeCell ref="G12:H12"/>
    <mergeCell ref="I12:J12"/>
    <mergeCell ref="K12:L12"/>
    <mergeCell ref="M9:N9"/>
    <mergeCell ref="AD9:AE9"/>
    <mergeCell ref="B10:D10"/>
    <mergeCell ref="E10:F10"/>
    <mergeCell ref="G10:H10"/>
    <mergeCell ref="I10:J10"/>
    <mergeCell ref="K10:L10"/>
    <mergeCell ref="M10:N10"/>
    <mergeCell ref="O10:P10"/>
    <mergeCell ref="R10:S10"/>
    <mergeCell ref="T10:U10"/>
    <mergeCell ref="V10:W10"/>
    <mergeCell ref="AD10:AE10"/>
    <mergeCell ref="B9:D9"/>
    <mergeCell ref="E9:F9"/>
    <mergeCell ref="G9:H9"/>
    <mergeCell ref="I9:J9"/>
    <mergeCell ref="K9:L9"/>
    <mergeCell ref="K8:L8"/>
    <mergeCell ref="T6:U6"/>
    <mergeCell ref="V6:W6"/>
    <mergeCell ref="AD6:AE7"/>
    <mergeCell ref="M7:N7"/>
    <mergeCell ref="O7:P7"/>
    <mergeCell ref="R7:S7"/>
    <mergeCell ref="T7:U7"/>
    <mergeCell ref="V7:W7"/>
    <mergeCell ref="O8:P8"/>
    <mergeCell ref="R8:S8"/>
    <mergeCell ref="T8:U8"/>
    <mergeCell ref="V8:W8"/>
    <mergeCell ref="AD8:AE8"/>
    <mergeCell ref="M8:N8"/>
    <mergeCell ref="K6:L7"/>
    <mergeCell ref="M6:N6"/>
    <mergeCell ref="O6:P6"/>
    <mergeCell ref="R6:S6"/>
    <mergeCell ref="A1:J1"/>
    <mergeCell ref="K1:M1"/>
    <mergeCell ref="N1:O1"/>
    <mergeCell ref="K2:M2"/>
    <mergeCell ref="N2:O2"/>
    <mergeCell ref="A3:J3"/>
    <mergeCell ref="K3:M3"/>
    <mergeCell ref="N3:O3"/>
    <mergeCell ref="A4:J4"/>
    <mergeCell ref="K4:O4"/>
    <mergeCell ref="B8:D8"/>
    <mergeCell ref="E8:F8"/>
    <mergeCell ref="G8:H8"/>
    <mergeCell ref="I8:J8"/>
    <mergeCell ref="A6:A7"/>
    <mergeCell ref="B6:D7"/>
    <mergeCell ref="E6:F7"/>
    <mergeCell ref="G6:H7"/>
    <mergeCell ref="I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Lielā Gada Tāme</vt:lpstr>
      <vt:lpstr>Mazā tāme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lastPrinted>2017-03-26T15:53:43Z</cp:lastPrinted>
  <dcterms:created xsi:type="dcterms:W3CDTF">2017-03-23T08:17:51Z</dcterms:created>
  <dcterms:modified xsi:type="dcterms:W3CDTF">2017-10-20T17:46:08Z</dcterms:modified>
  <cp:category/>
</cp:coreProperties>
</file>